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\NAČRTOVANJE 2025\"/>
    </mc:Choice>
  </mc:AlternateContent>
  <xr:revisionPtr revIDLastSave="0" documentId="13_ncr:1_{EA1BC0B0-4B3C-4C16-AE30-D399936B5D37}" xr6:coauthVersionLast="47" xr6:coauthVersionMax="47" xr10:uidLastSave="{00000000-0000-0000-0000-000000000000}"/>
  <bookViews>
    <workbookView xWindow="-23148" yWindow="-2100" windowWidth="23256" windowHeight="12576" tabRatio="592" xr2:uid="{00000000-000D-0000-FFFF-FFFF00000000}"/>
  </bookViews>
  <sheets>
    <sheet name="nepremično premože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18" i="1"/>
  <c r="A19" i="1"/>
  <c r="A20" i="1" s="1"/>
  <c r="A21" i="1" s="1"/>
  <c r="A22" i="1" s="1"/>
  <c r="A23" i="1" s="1"/>
  <c r="A24" i="1" s="1"/>
  <c r="A18" i="1"/>
  <c r="Q17" i="1"/>
  <c r="Q16" i="1"/>
  <c r="Q15" i="1"/>
  <c r="Q14" i="1"/>
  <c r="Q13" i="1"/>
  <c r="Q12" i="1"/>
  <c r="Q6" i="1" l="1"/>
  <c r="O34" i="1"/>
  <c r="S5" i="1" l="1"/>
  <c r="T5" i="1"/>
</calcChain>
</file>

<file path=xl/sharedStrings.xml><?xml version="1.0" encoding="utf-8"?>
<sst xmlns="http://schemas.openxmlformats.org/spreadsheetml/2006/main" count="137" uniqueCount="84">
  <si>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</si>
  <si>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</si>
  <si>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</si>
  <si>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</si>
  <si>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</si>
  <si>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</si>
  <si>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</si>
  <si>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</si>
  <si>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</si>
  <si>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</si>
  <si>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</si>
  <si>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</si>
  <si>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</si>
  <si>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</si>
  <si>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</si>
  <si>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</si>
  <si>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</si>
  <si>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</si>
  <si>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Preglednica št. 5</t>
  </si>
  <si>
    <t>Napoved o sklenitvi pravnega posla razpolaganja z nepremičnim premoženjem za leto 2025</t>
  </si>
  <si>
    <t>Skupna dovoljena vrednost</t>
  </si>
  <si>
    <t>Skupna porabljena vrednost</t>
  </si>
  <si>
    <t>Preostala razpoložljiva vrednost glede na kvoto</t>
  </si>
  <si>
    <t>DATUM UVRSTITVE V NAČRT</t>
  </si>
  <si>
    <t>IZTEK 15. DNEVNEGA ROKA</t>
  </si>
  <si>
    <t xml:space="preserve">Direkcija RS za infrastrukturo </t>
  </si>
  <si>
    <t>47804-60/2024</t>
  </si>
  <si>
    <t>Mestna občina Ljubljana</t>
  </si>
  <si>
    <t>Tabor</t>
  </si>
  <si>
    <t>2106/69</t>
  </si>
  <si>
    <t>2139/1</t>
  </si>
  <si>
    <t>47804-60/2025</t>
  </si>
  <si>
    <t>2142/2</t>
  </si>
  <si>
    <t>47804-60/2026</t>
  </si>
  <si>
    <t>2143/2</t>
  </si>
  <si>
    <t>47804-60/2027</t>
  </si>
  <si>
    <t>2141/1</t>
  </si>
  <si>
    <t>47804-60/2028</t>
  </si>
  <si>
    <t>2150/14</t>
  </si>
  <si>
    <t>Splošna bolnišnica Novo mesto</t>
  </si>
  <si>
    <t>070-5/2021</t>
  </si>
  <si>
    <t>Mestna občina Novo mesto</t>
  </si>
  <si>
    <t>Kandija</t>
  </si>
  <si>
    <t>622/7</t>
  </si>
  <si>
    <t>Ministrstvo za javno upravo</t>
  </si>
  <si>
    <t>477-297/2020-3130</t>
  </si>
  <si>
    <t>Mestna občina Koper</t>
  </si>
  <si>
    <t>Zazid</t>
  </si>
  <si>
    <t>*74/4</t>
  </si>
  <si>
    <t>353-8/2024</t>
  </si>
  <si>
    <t>Rožar</t>
  </si>
  <si>
    <t>621/3</t>
  </si>
  <si>
    <t xml:space="preserve">Ekonomska šola Celje </t>
  </si>
  <si>
    <t>430-254/2024</t>
  </si>
  <si>
    <t>Mestna občina Celje</t>
  </si>
  <si>
    <t>Medlog</t>
  </si>
  <si>
    <t>1841/2</t>
  </si>
  <si>
    <t>1076-1207-12</t>
  </si>
  <si>
    <t>Ljubljanska cesta</t>
  </si>
  <si>
    <t>477-32/2019-3130</t>
  </si>
  <si>
    <t>Kobarid</t>
  </si>
  <si>
    <t>Robidišče</t>
  </si>
  <si>
    <t>27-1</t>
  </si>
  <si>
    <t>477-325/2019-3130</t>
  </si>
  <si>
    <t>Občina Ormož</t>
  </si>
  <si>
    <t>Ivanjkovci</t>
  </si>
  <si>
    <t>258/3</t>
  </si>
  <si>
    <t>189-1</t>
  </si>
  <si>
    <t>Ormož</t>
  </si>
  <si>
    <t>Ministrstvo za notranje zadeve</t>
  </si>
  <si>
    <t>478-118/2023</t>
  </si>
  <si>
    <t>Loški Potok</t>
  </si>
  <si>
    <t>Trava</t>
  </si>
  <si>
    <t>1513/110</t>
  </si>
  <si>
    <t>1585-343-1</t>
  </si>
  <si>
    <t>Tarava</t>
  </si>
  <si>
    <t>1513/111</t>
  </si>
  <si>
    <t>1585-341-1</t>
  </si>
  <si>
    <t>trava</t>
  </si>
  <si>
    <t>1585-342-1</t>
  </si>
  <si>
    <t>1513/112</t>
  </si>
  <si>
    <t>1513/113</t>
  </si>
  <si>
    <t>1585-344-1</t>
  </si>
  <si>
    <t>1585-345-1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</si>
</sst>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\ &quot;€&quot;"/>
    <numFmt numFmtId="166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1" fontId="2" fillId="2" borderId="2" xfId="0" applyNumberFormat="1" applyFont="1" applyFill="1" applyBorder="1"/>
    <xf numFmtId="49" fontId="1" fillId="0" borderId="3" xfId="0" applyNumberFormat="1" applyFont="1" applyBorder="1" applyAlignment="1">
      <alignment horizontal="right"/>
    </xf>
    <xf numFmtId="1" fontId="2" fillId="2" borderId="4" xfId="0" applyNumberFormat="1" applyFont="1" applyFill="1" applyBorder="1" applyAlignment="1">
      <alignment wrapText="1"/>
    </xf>
    <xf numFmtId="1" fontId="2" fillId="2" borderId="5" xfId="0" applyNumberFormat="1" applyFont="1" applyFill="1" applyBorder="1"/>
    <xf numFmtId="49" fontId="2" fillId="2" borderId="5" xfId="0" applyNumberFormat="1" applyFont="1" applyFill="1" applyBorder="1"/>
    <xf numFmtId="49" fontId="2" fillId="2" borderId="6" xfId="0" applyNumberFormat="1" applyFont="1" applyFill="1" applyBorder="1"/>
    <xf numFmtId="49" fontId="2" fillId="2" borderId="2" xfId="0" applyNumberFormat="1" applyFont="1" applyFill="1" applyBorder="1"/>
    <xf numFmtId="49" fontId="2" fillId="2" borderId="4" xfId="0" applyNumberFormat="1" applyFont="1" applyFill="1" applyBorder="1"/>
    <xf numFmtId="49" fontId="2" fillId="2" borderId="4" xfId="0" applyNumberFormat="1" applyFont="1" applyFill="1" applyBorder="1" applyAlignment="1">
      <alignment wrapText="1"/>
    </xf>
    <xf numFmtId="49" fontId="2" fillId="2" borderId="7" xfId="0" applyNumberFormat="1" applyFont="1" applyFill="1" applyBorder="1"/>
    <xf numFmtId="164" fontId="2" fillId="2" borderId="2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" fontId="2" fillId="2" borderId="6" xfId="0" applyNumberFormat="1" applyFont="1" applyFill="1" applyBorder="1" applyAlignment="1">
      <alignment wrapText="1"/>
    </xf>
    <xf numFmtId="1" fontId="1" fillId="0" borderId="3" xfId="0" applyNumberFormat="1" applyFont="1" applyBorder="1" applyAlignment="1">
      <alignment horizontal="right"/>
    </xf>
    <xf numFmtId="49" fontId="2" fillId="2" borderId="15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wrapText="1"/>
    </xf>
    <xf numFmtId="1" fontId="4" fillId="4" borderId="10" xfId="0" applyNumberFormat="1" applyFont="1" applyFill="1" applyBorder="1"/>
    <xf numFmtId="49" fontId="4" fillId="4" borderId="10" xfId="0" applyNumberFormat="1" applyFont="1" applyFill="1" applyBorder="1" applyAlignment="1">
      <alignment wrapText="1"/>
    </xf>
    <xf numFmtId="49" fontId="4" fillId="4" borderId="10" xfId="0" applyNumberFormat="1" applyFont="1" applyFill="1" applyBorder="1"/>
    <xf numFmtId="49" fontId="4" fillId="4" borderId="14" xfId="0" applyNumberFormat="1" applyFont="1" applyFill="1" applyBorder="1"/>
    <xf numFmtId="164" fontId="4" fillId="4" borderId="10" xfId="0" applyNumberFormat="1" applyFont="1" applyFill="1" applyBorder="1"/>
    <xf numFmtId="49" fontId="4" fillId="3" borderId="9" xfId="0" applyNumberFormat="1" applyFont="1" applyFill="1" applyBorder="1" applyAlignment="1">
      <alignment wrapText="1"/>
    </xf>
    <xf numFmtId="49" fontId="4" fillId="3" borderId="9" xfId="0" applyNumberFormat="1" applyFont="1" applyFill="1" applyBorder="1"/>
    <xf numFmtId="49" fontId="4" fillId="3" borderId="11" xfId="0" applyNumberFormat="1" applyFont="1" applyFill="1" applyBorder="1"/>
    <xf numFmtId="164" fontId="4" fillId="3" borderId="9" xfId="0" applyNumberFormat="1" applyFont="1" applyFill="1" applyBorder="1"/>
    <xf numFmtId="49" fontId="4" fillId="3" borderId="12" xfId="0" applyNumberFormat="1" applyFont="1" applyFill="1" applyBorder="1"/>
    <xf numFmtId="49" fontId="4" fillId="3" borderId="13" xfId="0" applyNumberFormat="1" applyFont="1" applyFill="1" applyBorder="1"/>
    <xf numFmtId="1" fontId="4" fillId="3" borderId="13" xfId="0" applyNumberFormat="1" applyFont="1" applyFill="1" applyBorder="1"/>
    <xf numFmtId="1" fontId="4" fillId="3" borderId="18" xfId="0" applyNumberFormat="1" applyFont="1" applyFill="1" applyBorder="1"/>
    <xf numFmtId="1" fontId="4" fillId="3" borderId="19" xfId="0" applyNumberFormat="1" applyFont="1" applyFill="1" applyBorder="1"/>
    <xf numFmtId="1" fontId="4" fillId="4" borderId="19" xfId="0" applyNumberFormat="1" applyFont="1" applyFill="1" applyBorder="1"/>
    <xf numFmtId="49" fontId="3" fillId="0" borderId="0" xfId="0" applyNumberFormat="1" applyFont="1" applyAlignment="1"/>
    <xf numFmtId="49" fontId="0" fillId="0" borderId="0" xfId="0" applyNumberFormat="1" applyAlignment="1"/>
    <xf numFmtId="1" fontId="4" fillId="3" borderId="9" xfId="0" applyNumberFormat="1" applyFont="1" applyFill="1" applyBorder="1"/>
    <xf numFmtId="49" fontId="2" fillId="2" borderId="8" xfId="0" applyNumberFormat="1" applyFont="1" applyFill="1" applyBorder="1" applyAlignment="1">
      <alignment wrapText="1"/>
    </xf>
    <xf numFmtId="49" fontId="4" fillId="3" borderId="14" xfId="0" applyNumberFormat="1" applyFont="1" applyFill="1" applyBorder="1"/>
    <xf numFmtId="49" fontId="3" fillId="0" borderId="9" xfId="0" applyNumberFormat="1" applyFont="1" applyBorder="1" applyAlignment="1">
      <alignment horizontal="right"/>
    </xf>
    <xf numFmtId="1" fontId="2" fillId="2" borderId="16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1" fillId="0" borderId="1" xfId="0" applyNumberFormat="1" applyFont="1" applyBorder="1"/>
    <xf numFmtId="165" fontId="2" fillId="2" borderId="2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center" wrapText="1"/>
    </xf>
    <xf numFmtId="165" fontId="4" fillId="3" borderId="9" xfId="0" applyNumberFormat="1" applyFont="1" applyFill="1" applyBorder="1"/>
    <xf numFmtId="165" fontId="4" fillId="4" borderId="10" xfId="0" applyNumberFormat="1" applyFont="1" applyFill="1" applyBorder="1"/>
    <xf numFmtId="165" fontId="3" fillId="0" borderId="9" xfId="0" applyNumberFormat="1" applyFont="1" applyBorder="1"/>
    <xf numFmtId="165" fontId="1" fillId="0" borderId="0" xfId="0" applyNumberFormat="1" applyFont="1"/>
    <xf numFmtId="166" fontId="2" fillId="2" borderId="2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/>
    <xf numFmtId="166" fontId="2" fillId="2" borderId="4" xfId="0" applyNumberFormat="1" applyFont="1" applyFill="1" applyBorder="1" applyAlignment="1">
      <alignment horizontal="center" wrapText="1"/>
    </xf>
    <xf numFmtId="165" fontId="2" fillId="0" borderId="21" xfId="0" applyNumberFormat="1" applyFont="1" applyBorder="1" applyAlignment="1">
      <alignment horizontal="right"/>
    </xf>
    <xf numFmtId="165" fontId="2" fillId="0" borderId="22" xfId="0" applyNumberFormat="1" applyFont="1" applyBorder="1" applyAlignment="1">
      <alignment horizontal="right"/>
    </xf>
    <xf numFmtId="165" fontId="5" fillId="0" borderId="22" xfId="0" applyNumberFormat="1" applyFont="1" applyBorder="1" applyAlignment="1">
      <alignment horizontal="right"/>
    </xf>
    <xf numFmtId="165" fontId="6" fillId="0" borderId="20" xfId="0" applyNumberFormat="1" applyFont="1" applyBorder="1" applyAlignment="1">
      <alignment horizontal="left" wrapText="1"/>
    </xf>
    <xf numFmtId="165" fontId="7" fillId="0" borderId="20" xfId="0" applyNumberFormat="1" applyFont="1" applyBorder="1" applyAlignment="1">
      <alignment horizontal="left" wrapText="1"/>
    </xf>
    <xf numFmtId="166" fontId="4" fillId="3" borderId="9" xfId="0" applyNumberFormat="1" applyFont="1" applyFill="1" applyBorder="1"/>
    <xf numFmtId="166" fontId="4" fillId="4" borderId="10" xfId="0" applyNumberFormat="1" applyFont="1" applyFill="1" applyBorder="1"/>
    <xf numFmtId="0" fontId="4" fillId="4" borderId="10" xfId="0" applyNumberFormat="1" applyFont="1" applyFill="1" applyBorder="1"/>
    <xf numFmtId="0" fontId="4" fillId="4" borderId="19" xfId="0" applyNumberFormat="1" applyFont="1" applyFill="1" applyBorder="1"/>
    <xf numFmtId="49" fontId="2" fillId="2" borderId="15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4" fillId="3" borderId="9" xfId="0" applyNumberFormat="1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C1" zoomScale="70" zoomScaleNormal="70" workbookViewId="0">
      <selection activeCell="O34" sqref="O34"/>
    </sheetView>
  </sheetViews>
  <sheetFormatPr defaultColWidth="9.1796875" defaultRowHeight="14.5" x14ac:dyDescent="0.35"/>
  <cols>
    <col min="1" max="1" width="10" style="3" bestFit="1" customWidth="1"/>
    <col min="2" max="2" width="31.7265625" style="4" customWidth="1"/>
    <col min="3" max="3" width="19" style="4" customWidth="1"/>
    <col min="4" max="4" width="28.54296875" style="4" bestFit="1" customWidth="1"/>
    <col min="5" max="5" width="8.453125" style="3" customWidth="1"/>
    <col min="6" max="6" width="19.54296875" style="4" bestFit="1" customWidth="1"/>
    <col min="7" max="7" width="9.26953125" style="4" customWidth="1"/>
    <col min="8" max="8" width="11.26953125" style="3" bestFit="1" customWidth="1"/>
    <col min="9" max="9" width="15.81640625" style="4" customWidth="1"/>
    <col min="10" max="10" width="10.7265625" style="5" bestFit="1" customWidth="1"/>
    <col min="11" max="11" width="18.54296875" style="4" customWidth="1"/>
    <col min="12" max="12" width="20.54296875" style="4" customWidth="1"/>
    <col min="13" max="13" width="7.7265625" style="3" bestFit="1" customWidth="1"/>
    <col min="14" max="14" width="8.1796875" style="4" bestFit="1" customWidth="1"/>
    <col min="15" max="15" width="20.7265625" style="60" bestFit="1" customWidth="1"/>
    <col min="16" max="16" width="12.7265625" customWidth="1"/>
    <col min="17" max="17" width="25" customWidth="1"/>
    <col min="18" max="18" width="12.81640625" customWidth="1"/>
    <col min="19" max="19" width="11.54296875" style="1" customWidth="1"/>
    <col min="20" max="20" width="15.26953125" style="1" customWidth="1"/>
    <col min="21" max="16384" width="9.1796875" style="1"/>
  </cols>
  <sheetData>
    <row r="1" spans="1:20" s="9" customFormat="1" ht="35.25" customHeight="1" x14ac:dyDescent="0.35">
      <c r="A1" s="30"/>
      <c r="B1" s="46" t="s">
        <v>18</v>
      </c>
      <c r="C1" s="47"/>
      <c r="D1" s="47"/>
      <c r="E1" s="6"/>
      <c r="F1" s="7"/>
      <c r="G1" s="7"/>
      <c r="H1" s="6"/>
      <c r="I1" s="7"/>
      <c r="J1" s="8"/>
      <c r="K1" s="7"/>
      <c r="L1" s="7"/>
      <c r="M1" s="6"/>
      <c r="N1" s="7"/>
      <c r="O1" s="53"/>
      <c r="P1"/>
      <c r="Q1"/>
    </row>
    <row r="2" spans="1:20" s="9" customFormat="1" ht="20.25" customHeight="1" x14ac:dyDescent="0.35">
      <c r="A2" s="6"/>
      <c r="B2" s="7" t="s">
        <v>19</v>
      </c>
      <c r="C2" s="7"/>
      <c r="D2" s="7"/>
      <c r="E2" s="6"/>
      <c r="F2" s="7"/>
      <c r="G2" s="7"/>
      <c r="H2" s="6"/>
      <c r="I2" s="7"/>
      <c r="J2" s="8"/>
      <c r="K2" s="7"/>
      <c r="L2" s="7"/>
      <c r="M2" s="6"/>
      <c r="N2" s="7"/>
      <c r="O2" s="53"/>
      <c r="P2"/>
      <c r="Q2"/>
    </row>
    <row r="3" spans="1:20" ht="15.75" customHeight="1" thickBot="1" x14ac:dyDescent="0.4">
      <c r="A3" s="10"/>
      <c r="B3" s="11"/>
      <c r="C3" s="11"/>
      <c r="D3" s="11"/>
      <c r="E3" s="10"/>
      <c r="F3" s="11"/>
      <c r="G3" s="11"/>
      <c r="H3" s="10"/>
      <c r="I3" s="11"/>
      <c r="J3" s="12"/>
      <c r="K3" s="11"/>
      <c r="L3" s="11"/>
      <c r="M3" s="10"/>
      <c r="N3" s="11"/>
      <c r="O3" s="54"/>
    </row>
    <row r="4" spans="1:20" s="2" customFormat="1" ht="46.5" customHeight="1" thickTop="1" thickBot="1" x14ac:dyDescent="0.35">
      <c r="A4" s="13"/>
      <c r="B4" s="19"/>
      <c r="C4" s="19"/>
      <c r="D4" s="19"/>
      <c r="E4" s="73" t="s">
        <v>13</v>
      </c>
      <c r="F4" s="74"/>
      <c r="G4" s="19"/>
      <c r="H4" s="13"/>
      <c r="I4" s="19"/>
      <c r="J4" s="23"/>
      <c r="K4" s="27"/>
      <c r="L4" s="28" t="s">
        <v>16</v>
      </c>
      <c r="M4" s="52"/>
      <c r="N4" s="29"/>
      <c r="O4" s="55"/>
      <c r="P4" s="61"/>
      <c r="Q4" s="62"/>
      <c r="R4" s="67" t="s">
        <v>20</v>
      </c>
      <c r="S4" s="67" t="s">
        <v>21</v>
      </c>
      <c r="T4" s="68" t="s">
        <v>22</v>
      </c>
    </row>
    <row r="5" spans="1:20" s="2" customFormat="1" ht="37" thickTop="1" thickBot="1" x14ac:dyDescent="0.35">
      <c r="A5" s="15" t="s">
        <v>0</v>
      </c>
      <c r="B5" s="20" t="s">
        <v>1</v>
      </c>
      <c r="C5" s="21" t="s">
        <v>2</v>
      </c>
      <c r="D5" s="20" t="s">
        <v>3</v>
      </c>
      <c r="E5" s="16" t="s">
        <v>15</v>
      </c>
      <c r="F5" s="22" t="s">
        <v>14</v>
      </c>
      <c r="G5" s="21" t="s">
        <v>4</v>
      </c>
      <c r="H5" s="15" t="s">
        <v>5</v>
      </c>
      <c r="I5" s="21" t="s">
        <v>6</v>
      </c>
      <c r="J5" s="24" t="s">
        <v>7</v>
      </c>
      <c r="K5" s="17" t="s">
        <v>9</v>
      </c>
      <c r="L5" s="18" t="s">
        <v>10</v>
      </c>
      <c r="M5" s="25" t="s">
        <v>11</v>
      </c>
      <c r="N5" s="49" t="s">
        <v>12</v>
      </c>
      <c r="O5" s="56" t="s">
        <v>17</v>
      </c>
      <c r="P5" s="63" t="s">
        <v>23</v>
      </c>
      <c r="Q5" s="63" t="s">
        <v>24</v>
      </c>
      <c r="R5" s="64">
        <v>45000000</v>
      </c>
      <c r="S5" s="65">
        <f>$O$34</f>
        <v>1020246.0000000001</v>
      </c>
      <c r="T5" s="66">
        <f>R5-$O$34</f>
        <v>43979754</v>
      </c>
    </row>
    <row r="6" spans="1:20" ht="15" thickTop="1" x14ac:dyDescent="0.35">
      <c r="A6" s="43">
        <v>1</v>
      </c>
      <c r="B6" s="36" t="s">
        <v>25</v>
      </c>
      <c r="C6" s="37" t="s">
        <v>26</v>
      </c>
      <c r="D6" s="37" t="s">
        <v>27</v>
      </c>
      <c r="E6" s="44">
        <v>1737</v>
      </c>
      <c r="F6" s="38" t="s">
        <v>28</v>
      </c>
      <c r="G6" s="37" t="s">
        <v>29</v>
      </c>
      <c r="H6" s="48">
        <v>530</v>
      </c>
      <c r="I6" s="37"/>
      <c r="J6" s="39"/>
      <c r="K6" s="40"/>
      <c r="L6" s="41"/>
      <c r="M6" s="42"/>
      <c r="N6" s="50"/>
      <c r="O6" s="57">
        <v>280000</v>
      </c>
      <c r="P6" s="69">
        <v>45660</v>
      </c>
      <c r="Q6" s="69">
        <f>P6+15</f>
        <v>45675</v>
      </c>
    </row>
    <row r="7" spans="1:20" x14ac:dyDescent="0.35">
      <c r="A7" s="31">
        <v>2</v>
      </c>
      <c r="B7" s="32" t="s">
        <v>25</v>
      </c>
      <c r="C7" s="33" t="s">
        <v>26</v>
      </c>
      <c r="D7" s="33" t="s">
        <v>27</v>
      </c>
      <c r="E7" s="45">
        <v>1737</v>
      </c>
      <c r="F7" s="34" t="s">
        <v>28</v>
      </c>
      <c r="G7" s="33" t="s">
        <v>30</v>
      </c>
      <c r="H7" s="31">
        <v>263</v>
      </c>
      <c r="I7" s="33"/>
      <c r="J7" s="35"/>
      <c r="K7" s="33"/>
      <c r="L7" s="33"/>
      <c r="M7" s="31"/>
      <c r="N7" s="33"/>
      <c r="O7" s="58">
        <v>140000</v>
      </c>
      <c r="P7" s="70">
        <v>45660</v>
      </c>
      <c r="Q7" s="70">
        <v>45675</v>
      </c>
    </row>
    <row r="8" spans="1:20" x14ac:dyDescent="0.35">
      <c r="A8" s="43">
        <v>3</v>
      </c>
      <c r="B8" s="36" t="s">
        <v>25</v>
      </c>
      <c r="C8" s="37" t="s">
        <v>31</v>
      </c>
      <c r="D8" s="37" t="s">
        <v>27</v>
      </c>
      <c r="E8" s="44">
        <v>1737</v>
      </c>
      <c r="F8" s="38" t="s">
        <v>28</v>
      </c>
      <c r="G8" s="37" t="s">
        <v>32</v>
      </c>
      <c r="H8" s="48">
        <v>119</v>
      </c>
      <c r="I8" s="37"/>
      <c r="J8" s="39"/>
      <c r="K8" s="40"/>
      <c r="L8" s="41"/>
      <c r="M8" s="42"/>
      <c r="N8" s="50"/>
      <c r="O8" s="57">
        <v>60000</v>
      </c>
      <c r="P8" s="69">
        <v>45660</v>
      </c>
      <c r="Q8" s="69">
        <v>45675</v>
      </c>
    </row>
    <row r="9" spans="1:20" x14ac:dyDescent="0.35">
      <c r="A9" s="31">
        <v>4</v>
      </c>
      <c r="B9" s="32" t="s">
        <v>25</v>
      </c>
      <c r="C9" s="33" t="s">
        <v>33</v>
      </c>
      <c r="D9" s="33" t="s">
        <v>27</v>
      </c>
      <c r="E9" s="45">
        <v>1737</v>
      </c>
      <c r="F9" s="34" t="s">
        <v>28</v>
      </c>
      <c r="G9" s="33" t="s">
        <v>34</v>
      </c>
      <c r="H9" s="31">
        <v>448</v>
      </c>
      <c r="I9" s="33"/>
      <c r="J9" s="35"/>
      <c r="K9" s="33"/>
      <c r="L9" s="33"/>
      <c r="M9" s="31"/>
      <c r="N9" s="33"/>
      <c r="O9" s="58">
        <v>220000</v>
      </c>
      <c r="P9" s="70">
        <v>45660</v>
      </c>
      <c r="Q9" s="70">
        <v>45675</v>
      </c>
    </row>
    <row r="10" spans="1:20" x14ac:dyDescent="0.35">
      <c r="A10" s="43">
        <v>5</v>
      </c>
      <c r="B10" s="36" t="s">
        <v>25</v>
      </c>
      <c r="C10" s="37" t="s">
        <v>35</v>
      </c>
      <c r="D10" s="37" t="s">
        <v>27</v>
      </c>
      <c r="E10" s="44">
        <v>1737</v>
      </c>
      <c r="F10" s="38" t="s">
        <v>28</v>
      </c>
      <c r="G10" s="37" t="s">
        <v>36</v>
      </c>
      <c r="H10" s="48">
        <v>62</v>
      </c>
      <c r="I10" s="37"/>
      <c r="J10" s="39"/>
      <c r="K10" s="40"/>
      <c r="L10" s="41"/>
      <c r="M10" s="42"/>
      <c r="N10" s="50"/>
      <c r="O10" s="57">
        <v>30000</v>
      </c>
      <c r="P10" s="69">
        <v>45660</v>
      </c>
      <c r="Q10" s="69">
        <v>45675</v>
      </c>
    </row>
    <row r="11" spans="1:20" x14ac:dyDescent="0.35">
      <c r="A11" s="31">
        <v>6</v>
      </c>
      <c r="B11" s="32" t="s">
        <v>25</v>
      </c>
      <c r="C11" s="33" t="s">
        <v>37</v>
      </c>
      <c r="D11" s="33" t="s">
        <v>27</v>
      </c>
      <c r="E11" s="45">
        <v>1737</v>
      </c>
      <c r="F11" s="34" t="s">
        <v>28</v>
      </c>
      <c r="G11" s="33" t="s">
        <v>38</v>
      </c>
      <c r="H11" s="31">
        <v>59</v>
      </c>
      <c r="I11" s="33"/>
      <c r="J11" s="35"/>
      <c r="K11" s="33"/>
      <c r="L11" s="33"/>
      <c r="M11" s="31"/>
      <c r="N11" s="33"/>
      <c r="O11" s="58">
        <v>30000</v>
      </c>
      <c r="P11" s="70">
        <v>45660</v>
      </c>
      <c r="Q11" s="70">
        <v>45675</v>
      </c>
    </row>
    <row r="12" spans="1:20" x14ac:dyDescent="0.35">
      <c r="A12" s="43">
        <v>7</v>
      </c>
      <c r="B12" s="36" t="s">
        <v>39</v>
      </c>
      <c r="C12" s="37" t="s">
        <v>40</v>
      </c>
      <c r="D12" s="37" t="s">
        <v>41</v>
      </c>
      <c r="E12" s="44">
        <v>1483</v>
      </c>
      <c r="F12" s="38" t="s">
        <v>42</v>
      </c>
      <c r="G12" s="37" t="s">
        <v>43</v>
      </c>
      <c r="H12" s="48">
        <v>12</v>
      </c>
      <c r="I12" s="37"/>
      <c r="J12" s="39"/>
      <c r="K12" s="40"/>
      <c r="L12" s="41"/>
      <c r="M12" s="42"/>
      <c r="N12" s="50"/>
      <c r="O12" s="57">
        <v>205.3</v>
      </c>
      <c r="P12" s="69">
        <v>45664</v>
      </c>
      <c r="Q12" s="69">
        <f t="shared" ref="Q12:Q19" si="0">P12+15</f>
        <v>45679</v>
      </c>
    </row>
    <row r="13" spans="1:20" x14ac:dyDescent="0.35">
      <c r="A13" s="31">
        <v>8</v>
      </c>
      <c r="B13" s="32" t="s">
        <v>44</v>
      </c>
      <c r="C13" s="33" t="s">
        <v>45</v>
      </c>
      <c r="D13" s="33" t="s">
        <v>46</v>
      </c>
      <c r="E13" s="72">
        <v>2584</v>
      </c>
      <c r="F13" s="34" t="s">
        <v>47</v>
      </c>
      <c r="G13" s="33" t="s">
        <v>48</v>
      </c>
      <c r="H13" s="71">
        <v>20</v>
      </c>
      <c r="I13" s="33"/>
      <c r="J13" s="35"/>
      <c r="K13" s="33"/>
      <c r="L13" s="33"/>
      <c r="M13" s="31"/>
      <c r="N13" s="33"/>
      <c r="O13" s="58">
        <v>400</v>
      </c>
      <c r="P13" s="70">
        <v>45664</v>
      </c>
      <c r="Q13" s="70">
        <f t="shared" si="0"/>
        <v>45679</v>
      </c>
    </row>
    <row r="14" spans="1:20" x14ac:dyDescent="0.35">
      <c r="A14" s="43">
        <v>9</v>
      </c>
      <c r="B14" s="36" t="s">
        <v>44</v>
      </c>
      <c r="C14" s="37" t="s">
        <v>49</v>
      </c>
      <c r="D14" s="37" t="s">
        <v>46</v>
      </c>
      <c r="E14" s="44">
        <v>2602</v>
      </c>
      <c r="F14" s="38" t="s">
        <v>50</v>
      </c>
      <c r="G14" s="37" t="s">
        <v>51</v>
      </c>
      <c r="H14" s="48">
        <v>61</v>
      </c>
      <c r="I14" s="37"/>
      <c r="J14" s="39"/>
      <c r="K14" s="40" t="s">
        <v>50</v>
      </c>
      <c r="L14" s="41"/>
      <c r="M14" s="42"/>
      <c r="N14" s="50"/>
      <c r="O14" s="57">
        <v>2811</v>
      </c>
      <c r="P14" s="69">
        <v>45665</v>
      </c>
      <c r="Q14" s="69">
        <f t="shared" si="0"/>
        <v>45680</v>
      </c>
    </row>
    <row r="15" spans="1:20" x14ac:dyDescent="0.35">
      <c r="A15" s="31">
        <v>10</v>
      </c>
      <c r="B15" s="32" t="s">
        <v>52</v>
      </c>
      <c r="C15" s="33" t="s">
        <v>53</v>
      </c>
      <c r="D15" s="33" t="s">
        <v>54</v>
      </c>
      <c r="E15" s="45">
        <v>1076</v>
      </c>
      <c r="F15" s="34" t="s">
        <v>55</v>
      </c>
      <c r="G15" s="33" t="s">
        <v>56</v>
      </c>
      <c r="H15" s="31"/>
      <c r="I15" s="33" t="s">
        <v>57</v>
      </c>
      <c r="J15" s="35">
        <v>85.4</v>
      </c>
      <c r="K15" s="33" t="s">
        <v>54</v>
      </c>
      <c r="L15" s="33" t="s">
        <v>58</v>
      </c>
      <c r="M15" s="31">
        <v>64</v>
      </c>
      <c r="N15" s="33"/>
      <c r="O15" s="58">
        <v>129315</v>
      </c>
      <c r="P15" s="70">
        <v>45666</v>
      </c>
      <c r="Q15" s="70">
        <f t="shared" si="0"/>
        <v>45681</v>
      </c>
    </row>
    <row r="16" spans="1:20" x14ac:dyDescent="0.35">
      <c r="A16" s="43">
        <v>11</v>
      </c>
      <c r="B16" s="36" t="s">
        <v>44</v>
      </c>
      <c r="C16" s="37" t="s">
        <v>59</v>
      </c>
      <c r="D16" s="37" t="s">
        <v>60</v>
      </c>
      <c r="E16" s="44">
        <v>2215</v>
      </c>
      <c r="F16" s="38" t="s">
        <v>61</v>
      </c>
      <c r="G16" s="75">
        <v>168</v>
      </c>
      <c r="H16" s="48">
        <v>76</v>
      </c>
      <c r="I16" s="37" t="s">
        <v>62</v>
      </c>
      <c r="J16" s="39">
        <v>19.8</v>
      </c>
      <c r="K16" s="40"/>
      <c r="L16" s="41"/>
      <c r="M16" s="42"/>
      <c r="N16" s="50"/>
      <c r="O16" s="57">
        <v>760</v>
      </c>
      <c r="P16" s="69">
        <v>45666</v>
      </c>
      <c r="Q16" s="69">
        <f t="shared" si="0"/>
        <v>45681</v>
      </c>
    </row>
    <row r="17" spans="1:17" x14ac:dyDescent="0.35">
      <c r="A17" s="31">
        <v>12</v>
      </c>
      <c r="B17" s="32" t="s">
        <v>44</v>
      </c>
      <c r="C17" s="33" t="s">
        <v>63</v>
      </c>
      <c r="D17" s="33" t="s">
        <v>64</v>
      </c>
      <c r="E17" s="45">
        <v>294</v>
      </c>
      <c r="F17" s="34" t="s">
        <v>65</v>
      </c>
      <c r="G17" s="33" t="s">
        <v>66</v>
      </c>
      <c r="H17" s="31">
        <v>352</v>
      </c>
      <c r="I17" s="33" t="s">
        <v>67</v>
      </c>
      <c r="J17" s="35">
        <v>243</v>
      </c>
      <c r="K17" s="33" t="s">
        <v>68</v>
      </c>
      <c r="L17" s="33" t="s">
        <v>65</v>
      </c>
      <c r="M17" s="31">
        <v>3</v>
      </c>
      <c r="N17" s="33"/>
      <c r="O17" s="58">
        <v>61000</v>
      </c>
      <c r="P17" s="70">
        <v>45667</v>
      </c>
      <c r="Q17" s="70">
        <f t="shared" si="0"/>
        <v>45682</v>
      </c>
    </row>
    <row r="18" spans="1:17" x14ac:dyDescent="0.35">
      <c r="A18" s="43">
        <f>A17+1</f>
        <v>13</v>
      </c>
      <c r="B18" s="36" t="s">
        <v>69</v>
      </c>
      <c r="C18" s="37" t="s">
        <v>70</v>
      </c>
      <c r="D18" s="37" t="s">
        <v>71</v>
      </c>
      <c r="E18" s="44">
        <v>1585</v>
      </c>
      <c r="F18" s="38" t="s">
        <v>72</v>
      </c>
      <c r="G18" s="37" t="s">
        <v>73</v>
      </c>
      <c r="H18" s="48">
        <v>142</v>
      </c>
      <c r="I18" s="37" t="s">
        <v>74</v>
      </c>
      <c r="J18" s="39">
        <v>320.39999999999998</v>
      </c>
      <c r="K18" s="40" t="s">
        <v>72</v>
      </c>
      <c r="L18" s="41"/>
      <c r="M18" s="42"/>
      <c r="N18" s="50"/>
      <c r="O18" s="57">
        <v>2669.4</v>
      </c>
      <c r="P18" s="69">
        <v>45670</v>
      </c>
      <c r="Q18" s="69">
        <f t="shared" si="0"/>
        <v>45685</v>
      </c>
    </row>
    <row r="19" spans="1:17" x14ac:dyDescent="0.35">
      <c r="A19" s="31">
        <f t="shared" ref="A19:A24" si="1">A18+1</f>
        <v>14</v>
      </c>
      <c r="B19" s="32" t="s">
        <v>69</v>
      </c>
      <c r="C19" s="33" t="s">
        <v>70</v>
      </c>
      <c r="D19" s="33" t="s">
        <v>71</v>
      </c>
      <c r="E19" s="45">
        <v>1585</v>
      </c>
      <c r="F19" s="34" t="s">
        <v>75</v>
      </c>
      <c r="G19" s="33" t="s">
        <v>76</v>
      </c>
      <c r="H19" s="31">
        <v>994</v>
      </c>
      <c r="I19" s="33" t="s">
        <v>77</v>
      </c>
      <c r="J19" s="35">
        <v>223.2</v>
      </c>
      <c r="K19" s="33" t="s">
        <v>72</v>
      </c>
      <c r="L19" s="33"/>
      <c r="M19" s="31"/>
      <c r="N19" s="33"/>
      <c r="O19" s="58">
        <v>34404.800000000003</v>
      </c>
      <c r="P19" s="70">
        <v>45670</v>
      </c>
      <c r="Q19" s="70">
        <f t="shared" si="0"/>
        <v>45685</v>
      </c>
    </row>
    <row r="20" spans="1:17" x14ac:dyDescent="0.35">
      <c r="A20" s="43">
        <f t="shared" si="1"/>
        <v>15</v>
      </c>
      <c r="B20" s="36" t="s">
        <v>69</v>
      </c>
      <c r="C20" s="37" t="s">
        <v>70</v>
      </c>
      <c r="D20" s="37" t="s">
        <v>71</v>
      </c>
      <c r="E20" s="44">
        <v>1585</v>
      </c>
      <c r="F20" s="38" t="s">
        <v>78</v>
      </c>
      <c r="G20" s="37" t="s">
        <v>76</v>
      </c>
      <c r="H20" s="48">
        <v>994</v>
      </c>
      <c r="I20" s="37" t="s">
        <v>79</v>
      </c>
      <c r="J20" s="39">
        <v>88.2</v>
      </c>
      <c r="K20" s="40" t="s">
        <v>72</v>
      </c>
      <c r="L20" s="41"/>
      <c r="M20" s="42"/>
      <c r="N20" s="50"/>
      <c r="O20" s="57">
        <v>8885.7999999999993</v>
      </c>
      <c r="P20" s="69">
        <v>45670</v>
      </c>
      <c r="Q20" s="69">
        <v>45685</v>
      </c>
    </row>
    <row r="21" spans="1:17" x14ac:dyDescent="0.35">
      <c r="A21" s="31">
        <f t="shared" si="1"/>
        <v>16</v>
      </c>
      <c r="B21" s="32" t="s">
        <v>69</v>
      </c>
      <c r="C21" s="33" t="s">
        <v>70</v>
      </c>
      <c r="D21" s="33" t="s">
        <v>71</v>
      </c>
      <c r="E21" s="45">
        <v>1585</v>
      </c>
      <c r="F21" s="34" t="s">
        <v>78</v>
      </c>
      <c r="G21" s="33" t="s">
        <v>80</v>
      </c>
      <c r="H21" s="31">
        <v>227</v>
      </c>
      <c r="I21" s="33"/>
      <c r="J21" s="35"/>
      <c r="K21" s="33" t="s">
        <v>72</v>
      </c>
      <c r="L21" s="33"/>
      <c r="M21" s="31"/>
      <c r="N21" s="33"/>
      <c r="O21" s="58">
        <v>3879</v>
      </c>
      <c r="P21" s="70">
        <v>45670</v>
      </c>
      <c r="Q21" s="70">
        <v>45685</v>
      </c>
    </row>
    <row r="22" spans="1:17" x14ac:dyDescent="0.35">
      <c r="A22" s="43">
        <f t="shared" si="1"/>
        <v>17</v>
      </c>
      <c r="B22" s="36" t="s">
        <v>69</v>
      </c>
      <c r="C22" s="37" t="s">
        <v>70</v>
      </c>
      <c r="D22" s="37" t="s">
        <v>71</v>
      </c>
      <c r="E22" s="44">
        <v>1585</v>
      </c>
      <c r="F22" s="38" t="s">
        <v>72</v>
      </c>
      <c r="G22" s="37" t="s">
        <v>81</v>
      </c>
      <c r="H22" s="48">
        <v>16</v>
      </c>
      <c r="I22" s="37"/>
      <c r="J22" s="39"/>
      <c r="K22" s="40" t="s">
        <v>72</v>
      </c>
      <c r="L22" s="41"/>
      <c r="M22" s="42"/>
      <c r="N22" s="50"/>
      <c r="O22" s="57">
        <v>273.39999999999998</v>
      </c>
      <c r="P22" s="69">
        <v>45670</v>
      </c>
      <c r="Q22" s="69">
        <v>45685</v>
      </c>
    </row>
    <row r="23" spans="1:17" x14ac:dyDescent="0.35">
      <c r="A23" s="31">
        <f t="shared" si="1"/>
        <v>18</v>
      </c>
      <c r="B23" s="32" t="s">
        <v>69</v>
      </c>
      <c r="C23" s="33" t="s">
        <v>70</v>
      </c>
      <c r="D23" s="33" t="s">
        <v>71</v>
      </c>
      <c r="E23" s="45">
        <v>1585</v>
      </c>
      <c r="F23" s="34" t="s">
        <v>72</v>
      </c>
      <c r="G23" s="33"/>
      <c r="H23" s="31"/>
      <c r="I23" s="33" t="s">
        <v>82</v>
      </c>
      <c r="J23" s="35">
        <v>419.4</v>
      </c>
      <c r="K23" s="33" t="s">
        <v>72</v>
      </c>
      <c r="L23" s="33"/>
      <c r="M23" s="31"/>
      <c r="N23" s="33"/>
      <c r="O23" s="58">
        <v>13921.7</v>
      </c>
      <c r="P23" s="70">
        <v>45670</v>
      </c>
      <c r="Q23" s="70">
        <v>45685</v>
      </c>
    </row>
    <row r="24" spans="1:17" x14ac:dyDescent="0.35">
      <c r="A24" s="43">
        <f t="shared" si="1"/>
        <v>19</v>
      </c>
      <c r="B24" s="36" t="s">
        <v>69</v>
      </c>
      <c r="C24" s="37" t="s">
        <v>70</v>
      </c>
      <c r="D24" s="37" t="s">
        <v>71</v>
      </c>
      <c r="E24" s="44">
        <v>1585</v>
      </c>
      <c r="F24" s="38" t="s">
        <v>72</v>
      </c>
      <c r="G24" s="37"/>
      <c r="H24" s="48"/>
      <c r="I24" s="37" t="s">
        <v>83</v>
      </c>
      <c r="J24" s="39">
        <v>48.6</v>
      </c>
      <c r="K24" s="40" t="s">
        <v>72</v>
      </c>
      <c r="L24" s="41"/>
      <c r="M24" s="42"/>
      <c r="N24" s="50"/>
      <c r="O24" s="57">
        <v>1720.6</v>
      </c>
      <c r="P24" s="69">
        <v>45670</v>
      </c>
      <c r="Q24" s="69">
        <v>45685</v>
      </c>
    </row>
    <row r="25" spans="1:17" x14ac:dyDescent="0.35">
      <c r="A25" s="31"/>
      <c r="B25" s="32"/>
      <c r="C25" s="33"/>
      <c r="D25" s="33"/>
      <c r="E25" s="45"/>
      <c r="F25" s="34"/>
      <c r="G25" s="33"/>
      <c r="H25" s="31"/>
      <c r="I25" s="33"/>
      <c r="J25" s="35"/>
      <c r="K25" s="33"/>
      <c r="L25" s="33"/>
      <c r="M25" s="31"/>
      <c r="N25" s="33"/>
      <c r="O25" s="58"/>
      <c r="P25" s="70"/>
      <c r="Q25" s="70"/>
    </row>
    <row r="26" spans="1:17" x14ac:dyDescent="0.35">
      <c r="A26" s="43"/>
      <c r="B26" s="36"/>
      <c r="C26" s="37"/>
      <c r="D26" s="37"/>
      <c r="E26" s="44"/>
      <c r="F26" s="38"/>
      <c r="G26" s="37"/>
      <c r="H26" s="48"/>
      <c r="I26" s="37"/>
      <c r="J26" s="39"/>
      <c r="K26" s="40"/>
      <c r="L26" s="41"/>
      <c r="M26" s="42"/>
      <c r="N26" s="50"/>
      <c r="O26" s="57"/>
      <c r="P26" s="69"/>
      <c r="Q26" s="69"/>
    </row>
    <row r="27" spans="1:17" x14ac:dyDescent="0.35">
      <c r="A27" s="31"/>
      <c r="B27" s="32"/>
      <c r="C27" s="33"/>
      <c r="D27" s="33"/>
      <c r="E27" s="45"/>
      <c r="F27" s="34"/>
      <c r="G27" s="33"/>
      <c r="H27" s="31"/>
      <c r="I27" s="33"/>
      <c r="J27" s="35"/>
      <c r="K27" s="33"/>
      <c r="L27" s="33"/>
      <c r="M27" s="31"/>
      <c r="N27" s="33"/>
      <c r="O27" s="58"/>
      <c r="P27" s="70"/>
      <c r="Q27" s="70"/>
    </row>
    <row r="28" spans="1:17" x14ac:dyDescent="0.35">
      <c r="A28" s="43"/>
      <c r="B28" s="36"/>
      <c r="C28" s="37"/>
      <c r="D28" s="37"/>
      <c r="E28" s="44"/>
      <c r="F28" s="38"/>
      <c r="G28" s="37"/>
      <c r="H28" s="48"/>
      <c r="I28" s="37"/>
      <c r="J28" s="39"/>
      <c r="K28" s="40"/>
      <c r="L28" s="41"/>
      <c r="M28" s="42"/>
      <c r="N28" s="50"/>
      <c r="O28" s="57"/>
      <c r="P28" s="69"/>
      <c r="Q28" s="69"/>
    </row>
    <row r="29" spans="1:17" x14ac:dyDescent="0.35">
      <c r="A29" s="31"/>
      <c r="B29" s="32"/>
      <c r="C29" s="33"/>
      <c r="D29" s="33"/>
      <c r="E29" s="45"/>
      <c r="F29" s="34"/>
      <c r="G29" s="33"/>
      <c r="H29" s="31"/>
      <c r="I29" s="33"/>
      <c r="J29" s="35"/>
      <c r="K29" s="33"/>
      <c r="L29" s="33"/>
      <c r="M29" s="31"/>
      <c r="N29" s="33"/>
      <c r="O29" s="58"/>
      <c r="P29" s="70"/>
      <c r="Q29" s="70"/>
    </row>
    <row r="30" spans="1:17" x14ac:dyDescent="0.35">
      <c r="A30" s="43"/>
      <c r="B30" s="36"/>
      <c r="C30" s="37"/>
      <c r="D30" s="37"/>
      <c r="E30" s="44"/>
      <c r="F30" s="38"/>
      <c r="G30" s="37"/>
      <c r="H30" s="48"/>
      <c r="I30" s="37"/>
      <c r="J30" s="39"/>
      <c r="K30" s="40"/>
      <c r="L30" s="41"/>
      <c r="M30" s="42"/>
      <c r="N30" s="50"/>
      <c r="O30" s="57"/>
      <c r="P30" s="69"/>
      <c r="Q30" s="69"/>
    </row>
    <row r="31" spans="1:17" x14ac:dyDescent="0.35">
      <c r="A31" s="31"/>
      <c r="B31" s="32"/>
      <c r="C31" s="33"/>
      <c r="D31" s="33"/>
      <c r="E31" s="45"/>
      <c r="F31" s="34"/>
      <c r="G31" s="33"/>
      <c r="H31" s="31"/>
      <c r="I31" s="33"/>
      <c r="J31" s="35"/>
      <c r="K31" s="33"/>
      <c r="L31" s="33"/>
      <c r="M31" s="31"/>
      <c r="N31" s="33"/>
      <c r="O31" s="58"/>
      <c r="P31" s="70"/>
      <c r="Q31" s="70"/>
    </row>
    <row r="32" spans="1:17" x14ac:dyDescent="0.35">
      <c r="A32" s="43"/>
      <c r="B32" s="36"/>
      <c r="C32" s="37"/>
      <c r="D32" s="37"/>
      <c r="E32" s="44"/>
      <c r="F32" s="38"/>
      <c r="G32" s="37"/>
      <c r="H32" s="48"/>
      <c r="I32" s="37"/>
      <c r="J32" s="39"/>
      <c r="K32" s="40"/>
      <c r="L32" s="41"/>
      <c r="M32" s="42"/>
      <c r="N32" s="50"/>
      <c r="O32" s="57"/>
      <c r="P32" s="69"/>
      <c r="Q32" s="69"/>
    </row>
    <row r="33" spans="1:17" x14ac:dyDescent="0.35">
      <c r="A33" s="31"/>
      <c r="B33" s="32"/>
      <c r="C33" s="33"/>
      <c r="D33" s="33"/>
      <c r="E33" s="45"/>
      <c r="F33" s="34"/>
      <c r="G33" s="33"/>
      <c r="H33" s="31"/>
      <c r="I33" s="33"/>
      <c r="J33" s="35"/>
      <c r="K33" s="33"/>
      <c r="L33" s="33"/>
      <c r="M33" s="31"/>
      <c r="N33" s="33"/>
      <c r="O33" s="58"/>
      <c r="P33" s="70"/>
      <c r="Q33" s="70"/>
    </row>
    <row r="34" spans="1:17" ht="15.5" x14ac:dyDescent="0.35">
      <c r="L34" s="14"/>
      <c r="M34" s="26"/>
      <c r="N34" s="51" t="s">
        <v>8</v>
      </c>
      <c r="O34" s="59">
        <f>SUM(O6:O33)</f>
        <v>1020246.0000000001</v>
      </c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Preglednica-st.-5-Napoved-o-sklenitvi-pravnega-posla-razpolaganja-z-nepremicnim-premozenjem</dc:title>
  <dc:creator>Andreja Kozlar</dc:creator>
  <cp:lastModifiedBy>Domen Boškovič</cp:lastModifiedBy>
  <dcterms:created xsi:type="dcterms:W3CDTF">2019-10-14T10:38:50Z</dcterms:created>
  <dcterms:modified xsi:type="dcterms:W3CDTF">2025-01-13T12:21:25Z</dcterms:modified>
</cp:coreProperties>
</file>