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anm58\Desktop\Investicije\Priklop nastanitvenega objekta v Celju na meteorno kanalizacijo\JN\Predlog za naročilo\"/>
    </mc:Choice>
  </mc:AlternateContent>
  <bookViews>
    <workbookView xWindow="0" yWindow="0" windowWidth="10815" windowHeight="9120" activeTab="1"/>
  </bookViews>
  <sheets>
    <sheet name="Osnova" sheetId="1" r:id="rId1"/>
    <sheet name="Popis del" sheetId="2" r:id="rId2"/>
  </sheets>
  <externalReferences>
    <externalReference r:id="rId3"/>
  </externalReferences>
  <definedNames>
    <definedName name="DobMont">'[1]2 Osnova'!$B$36</definedName>
    <definedName name="FakStro">'[1]2 Osnova'!$B$34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34" i="1"/>
  <c r="I32" i="1"/>
  <c r="I30" i="1"/>
  <c r="I28" i="1"/>
  <c r="I26" i="1"/>
  <c r="I20" i="1"/>
  <c r="D36" i="1"/>
  <c r="B427" i="2"/>
  <c r="A427" i="2"/>
  <c r="C423" i="2"/>
  <c r="G421" i="2"/>
  <c r="G423" i="2" s="1"/>
  <c r="G418" i="2"/>
  <c r="G414" i="2"/>
  <c r="A421" i="2"/>
  <c r="B418" i="2"/>
  <c r="B421" i="2" s="1"/>
  <c r="A418" i="2"/>
  <c r="B414" i="2"/>
  <c r="A414" i="2"/>
  <c r="B411" i="2"/>
  <c r="A411" i="2"/>
  <c r="G407" i="2"/>
  <c r="C407" i="2"/>
  <c r="G411" i="2"/>
  <c r="G405" i="2"/>
  <c r="B405" i="2"/>
  <c r="A405" i="2"/>
  <c r="G402" i="2"/>
  <c r="G400" i="2"/>
  <c r="G398" i="2"/>
  <c r="B395" i="2"/>
  <c r="A395" i="2"/>
  <c r="G392" i="2"/>
  <c r="B392" i="2"/>
  <c r="A392" i="2"/>
  <c r="G387" i="2"/>
  <c r="B387" i="2"/>
  <c r="A387" i="2"/>
  <c r="G382" i="2"/>
  <c r="B382" i="2"/>
  <c r="A382" i="2"/>
  <c r="B379" i="2"/>
  <c r="A379" i="2"/>
  <c r="G375" i="2"/>
  <c r="C375" i="2"/>
  <c r="G379" i="2"/>
  <c r="G371" i="2"/>
  <c r="B371" i="2"/>
  <c r="A371" i="2"/>
  <c r="G366" i="2"/>
  <c r="B366" i="2"/>
  <c r="A366" i="2"/>
  <c r="G361" i="2"/>
  <c r="A361" i="2"/>
  <c r="G356" i="2"/>
  <c r="A356" i="2"/>
  <c r="G351" i="2"/>
  <c r="B351" i="2"/>
  <c r="B361" i="2" s="1"/>
  <c r="A351" i="2"/>
  <c r="B356" i="2" s="1"/>
  <c r="C347" i="2"/>
  <c r="G341" i="2"/>
  <c r="A341" i="2"/>
  <c r="G338" i="2"/>
  <c r="A338" i="2"/>
  <c r="G334" i="2"/>
  <c r="A334" i="2"/>
  <c r="G330" i="2"/>
  <c r="A330" i="2"/>
  <c r="G324" i="2"/>
  <c r="A324" i="2"/>
  <c r="G320" i="2"/>
  <c r="G347" i="2" s="1"/>
  <c r="A320" i="2"/>
  <c r="G315" i="2"/>
  <c r="A315" i="2"/>
  <c r="G311" i="2"/>
  <c r="A311" i="2"/>
  <c r="G307" i="2"/>
  <c r="B307" i="2"/>
  <c r="A307" i="2"/>
  <c r="C303" i="2"/>
  <c r="A301" i="2"/>
  <c r="G298" i="2"/>
  <c r="A298" i="2"/>
  <c r="G293" i="2"/>
  <c r="A293" i="2"/>
  <c r="G289" i="2"/>
  <c r="A289" i="2"/>
  <c r="G285" i="2"/>
  <c r="A285" i="2"/>
  <c r="G281" i="2"/>
  <c r="A281" i="2"/>
  <c r="G277" i="2"/>
  <c r="A277" i="2"/>
  <c r="B273" i="2"/>
  <c r="A273" i="2"/>
  <c r="C269" i="2"/>
  <c r="G273" i="2"/>
  <c r="G266" i="2"/>
  <c r="A266" i="2"/>
  <c r="G260" i="2"/>
  <c r="A260" i="2"/>
  <c r="G256" i="2"/>
  <c r="A256" i="2"/>
  <c r="G253" i="2"/>
  <c r="A253" i="2"/>
  <c r="G249" i="2"/>
  <c r="A249" i="2"/>
  <c r="G244" i="2"/>
  <c r="A244" i="2"/>
  <c r="G239" i="2"/>
  <c r="A239" i="2"/>
  <c r="G234" i="2"/>
  <c r="A234" i="2"/>
  <c r="G229" i="2"/>
  <c r="A229" i="2"/>
  <c r="G226" i="2"/>
  <c r="G225" i="2"/>
  <c r="A223" i="2"/>
  <c r="G218" i="2"/>
  <c r="A218" i="2"/>
  <c r="G213" i="2"/>
  <c r="A213" i="2"/>
  <c r="G209" i="2"/>
  <c r="A209" i="2"/>
  <c r="G204" i="2"/>
  <c r="A204" i="2"/>
  <c r="G198" i="2"/>
  <c r="A198" i="2"/>
  <c r="G195" i="2"/>
  <c r="A195" i="2"/>
  <c r="G191" i="2"/>
  <c r="A191" i="2"/>
  <c r="G187" i="2"/>
  <c r="A187" i="2"/>
  <c r="G182" i="2"/>
  <c r="A182" i="2"/>
  <c r="G176" i="2"/>
  <c r="A176" i="2"/>
  <c r="G172" i="2"/>
  <c r="A172" i="2"/>
  <c r="G165" i="2"/>
  <c r="A165" i="2"/>
  <c r="G162" i="2"/>
  <c r="A162" i="2"/>
  <c r="B157" i="2"/>
  <c r="A157" i="2"/>
  <c r="G157" i="2"/>
  <c r="C153" i="2"/>
  <c r="G149" i="2"/>
  <c r="A149" i="2"/>
  <c r="G145" i="2"/>
  <c r="A145" i="2"/>
  <c r="G142" i="2"/>
  <c r="G141" i="2"/>
  <c r="G140" i="2"/>
  <c r="A138" i="2"/>
  <c r="G135" i="2"/>
  <c r="A135" i="2"/>
  <c r="G132" i="2"/>
  <c r="A132" i="2"/>
  <c r="G129" i="2"/>
  <c r="A129" i="2"/>
  <c r="B126" i="2"/>
  <c r="A126" i="2"/>
  <c r="C122" i="2"/>
  <c r="G126" i="2"/>
  <c r="G118" i="2"/>
  <c r="A118" i="2"/>
  <c r="G111" i="2"/>
  <c r="A111" i="2"/>
  <c r="G106" i="2"/>
  <c r="A106" i="2"/>
  <c r="G102" i="2"/>
  <c r="A102" i="2"/>
  <c r="G98" i="2"/>
  <c r="A98" i="2"/>
  <c r="G91" i="2"/>
  <c r="A91" i="2"/>
  <c r="G87" i="2"/>
  <c r="A87" i="2"/>
  <c r="G81" i="2"/>
  <c r="A81" i="2"/>
  <c r="G78" i="2"/>
  <c r="G76" i="2"/>
  <c r="G74" i="2"/>
  <c r="A63" i="2"/>
  <c r="G58" i="2"/>
  <c r="B58" i="2"/>
  <c r="B7" i="2"/>
  <c r="A58" i="2"/>
  <c r="B63" i="2" s="1"/>
  <c r="G50" i="2"/>
  <c r="G45" i="2"/>
  <c r="G40" i="2"/>
  <c r="G37" i="2"/>
  <c r="G18" i="2"/>
  <c r="G7" i="2"/>
  <c r="C5" i="2"/>
  <c r="C54" i="2" s="1"/>
  <c r="B5" i="2"/>
  <c r="A7" i="2" s="1"/>
  <c r="B129" i="2" l="1"/>
  <c r="B135" i="2" s="1"/>
  <c r="G269" i="2"/>
  <c r="G303" i="2"/>
  <c r="B311" i="2"/>
  <c r="G153" i="2"/>
  <c r="I24" i="1" s="1"/>
  <c r="B277" i="2"/>
  <c r="B281" i="2" s="1"/>
  <c r="B132" i="2"/>
  <c r="B162" i="2"/>
  <c r="G122" i="2"/>
  <c r="I22" i="1" s="1"/>
  <c r="B165" i="2"/>
  <c r="B18" i="2"/>
  <c r="B81" i="2"/>
  <c r="G54" i="2"/>
  <c r="A37" i="2"/>
  <c r="A40" i="2"/>
  <c r="A50" i="2"/>
  <c r="A45" i="2"/>
  <c r="A18" i="2"/>
  <c r="G427" i="2" l="1"/>
  <c r="I38" i="1" s="1"/>
  <c r="B172" i="2"/>
  <c r="B138" i="2"/>
  <c r="B315" i="2"/>
  <c r="B285" i="2"/>
  <c r="B289" i="2" s="1"/>
  <c r="B320" i="2"/>
  <c r="B145" i="2"/>
  <c r="B149" i="2" s="1"/>
  <c r="B87" i="2"/>
  <c r="B37" i="2"/>
  <c r="B293" i="2" l="1"/>
  <c r="B298" i="2" s="1"/>
  <c r="B324" i="2"/>
  <c r="B330" i="2" s="1"/>
  <c r="B334" i="2" s="1"/>
  <c r="B338" i="2" s="1"/>
  <c r="B341" i="2" s="1"/>
  <c r="B176" i="2"/>
  <c r="B91" i="2"/>
  <c r="B40" i="2"/>
  <c r="B45" i="2" s="1"/>
  <c r="B182" i="2" l="1"/>
  <c r="B187" i="2"/>
  <c r="B301" i="2"/>
  <c r="B98" i="2"/>
  <c r="B102" i="2" s="1"/>
  <c r="B50" i="2"/>
  <c r="B191" i="2" l="1"/>
  <c r="B106" i="2"/>
  <c r="B111" i="2" s="1"/>
  <c r="B118" i="2" s="1"/>
  <c r="B195" i="2" l="1"/>
  <c r="B198" i="2" s="1"/>
  <c r="B204" i="2"/>
  <c r="B209" i="2" s="1"/>
  <c r="B213" i="2" s="1"/>
  <c r="B218" i="2" s="1"/>
  <c r="B223" i="2" s="1"/>
  <c r="B229" i="2" s="1"/>
  <c r="B234" i="2" s="1"/>
  <c r="B244" i="2" l="1"/>
  <c r="B249" i="2" s="1"/>
  <c r="B253" i="2" s="1"/>
  <c r="B256" i="2" l="1"/>
  <c r="B260" i="2" s="1"/>
  <c r="B266" i="2" s="1"/>
</calcChain>
</file>

<file path=xl/sharedStrings.xml><?xml version="1.0" encoding="utf-8"?>
<sst xmlns="http://schemas.openxmlformats.org/spreadsheetml/2006/main" count="612" uniqueCount="426">
  <si>
    <t>Investitor:</t>
  </si>
  <si>
    <t>Republika Slovenija - Ministrstvo za obrambo</t>
  </si>
  <si>
    <t>Vojkova cesta 55</t>
  </si>
  <si>
    <t>1000 Ljubljana</t>
  </si>
  <si>
    <t>Lokacija:</t>
  </si>
  <si>
    <t>Objekt:</t>
  </si>
  <si>
    <t>Ponudnik:</t>
  </si>
  <si>
    <t>Št. ponudbe:</t>
  </si>
  <si>
    <t xml:space="preserve">POPIS DEL - </t>
  </si>
  <si>
    <t>SKUPNA REKAPITULACIJA</t>
  </si>
  <si>
    <t>I.</t>
  </si>
  <si>
    <t>GEODETSKA IN PRIPRAVLJALNA DELA</t>
  </si>
  <si>
    <t>€</t>
  </si>
  <si>
    <t>II.</t>
  </si>
  <si>
    <t>ZEMELJSKA DELA</t>
  </si>
  <si>
    <t>III.</t>
  </si>
  <si>
    <t>TESARSKA IN BETONSKA DELA</t>
  </si>
  <si>
    <t>IV.</t>
  </si>
  <si>
    <t>VODOVOD</t>
  </si>
  <si>
    <t>V.</t>
  </si>
  <si>
    <t>FEKALNA KANALIZACIJA</t>
  </si>
  <si>
    <t>VI.</t>
  </si>
  <si>
    <t>METEORNA KANALIZACIJA</t>
  </si>
  <si>
    <t>VII.</t>
  </si>
  <si>
    <t>ZUNANJA UREDITEV</t>
  </si>
  <si>
    <t>VIII.</t>
  </si>
  <si>
    <t>VOZIŠČNA KONSTRUKCIJA</t>
  </si>
  <si>
    <t>IX.</t>
  </si>
  <si>
    <t>PROJEKTNA DOKUMENTACIJA, PROJEKTANTSKI NADZOR</t>
  </si>
  <si>
    <t>X.</t>
  </si>
  <si>
    <t>NEPREDVIDENA DELA</t>
  </si>
  <si>
    <t>Skupaj brez DDV:</t>
  </si>
  <si>
    <t>DDV (22%):</t>
  </si>
  <si>
    <t>Skupaj z DDV:</t>
  </si>
  <si>
    <t>OPOMBA PRI ODDAJI PONUDBE:</t>
  </si>
  <si>
    <t>*</t>
  </si>
  <si>
    <t>Vse postavke morajo biti ovrednotene z dejansko ceno;</t>
  </si>
  <si>
    <t>Vrednosti cen in zmnožek vpisati samo k zahtevanim količinam;</t>
  </si>
  <si>
    <t>vertikalne in horizontalne transporte ter upoštevati velikost in konfiguracijo gradbene parcele.</t>
  </si>
  <si>
    <t>Dopisovanje drugih podatkov in sprememb vsebine popisa in količin ni dovoljeno;</t>
  </si>
  <si>
    <t>Ponudnik mora izpolniti vsa zeleno obarvana polja!</t>
  </si>
  <si>
    <t>- vse stroške za postavitev gradbišča, gradbiščnih objektov, ureditev začasnih deponij, tekoče vzdrževanje in odstranitev gradbišča,</t>
  </si>
  <si>
    <t>- vse stroške za sanacijo in kultiviranje površin delovnega pasu in gradbiščnih površin po odstranitvi objektov,</t>
  </si>
  <si>
    <t xml:space="preserve">- stroške za postavitev objekta s poslovnim prostorom vključno z opremo za dve delovni mesti in za skupne operativne sestanke vel. </t>
  </si>
  <si>
    <t>cca 20 m2 za potrebe investitorja, s tekočim vzdrževanjem in čiščenjem,</t>
  </si>
  <si>
    <t xml:space="preserve">- vse stroške v zvezi s transporti po javnih poteh in cestah: morebitne odškodnine, morebitne sanacije cestišč </t>
  </si>
  <si>
    <t>zaradi poškodb med gradnjo itd.,</t>
  </si>
  <si>
    <t>- stroške odvoza in zagotovitev odstranjevanja odpadnega gradbenega materiala skladno z zakonodajo na področju</t>
  </si>
  <si>
    <t>ravnanja z odpadki (odvoz na urejene deponije s taksami itd.),</t>
  </si>
  <si>
    <t>- vsi stroški za zagotavljanje varnosti in zdravja pri delu, zlasti stroške za vsa dela, ki izhajajo iz zahtev Varnostnega načrta,</t>
  </si>
  <si>
    <t xml:space="preserve">- stroški nabave vsega materiala in opreme predvidene za vgraditev in montažo, ter prevoze, nakladanja, </t>
  </si>
  <si>
    <t>razkladanja in skladiščenja na gradbišču,</t>
  </si>
  <si>
    <t xml:space="preserve">- stroški stalnega vzdrževanja prostega dostopa za potrebe intervencije oz. vzdrževanja, </t>
  </si>
  <si>
    <t xml:space="preserve">Izvajalec je dolžan izvesti vsa dela kvalitetno, v skladu s predpisi, projektom, tehničnimi pogoji za gradnjo kanalizacije </t>
  </si>
  <si>
    <t>in v skladu z dobro gradbeno prakso.</t>
  </si>
  <si>
    <t xml:space="preserve">Za naslednja dela, če se eventuelno pojavijo pri izvajanju del, se ne bodo priznali posebni stroški in jih je </t>
  </si>
  <si>
    <t>potrebno vkalkulirati v enotne cene:</t>
  </si>
  <si>
    <t>- eventuelne začasne deponije zemeljskega materiala in potrebni transporti v zvezi s tem,</t>
  </si>
  <si>
    <t>- črpanje talne vode s črpalko iz gradbene jame in vode, ki se izceja iz bočnih strani izkopa, če je potrebno,</t>
  </si>
  <si>
    <t>- delo v kampadah zaradi oteženih geoloških razmer,</t>
  </si>
  <si>
    <t>- vzdrževanje jarka do položitve cevi in delovnega pasu, dokler je ta potreben za izvedbo del</t>
  </si>
  <si>
    <t>- delo v nagnjenem terenu</t>
  </si>
  <si>
    <t>- stroški zaradi oteženega izkopa v mokrem terenu, izkop v vodi,  prekop potokov itd.</t>
  </si>
  <si>
    <t>Hoja po ceveh med izvajanjem del je strogo prepovedana zaradi preprečitve poškodb cevi.</t>
  </si>
  <si>
    <t>V ENOTAH CENE MORAJO BITI ZAJETI TUDI VSI NASLEDNJI STROŠKI:</t>
  </si>
  <si>
    <t>Manjša nepredvidena spremljevalna dela, ki se pojavijo v času gradnje:</t>
  </si>
  <si>
    <t>Celotna in ustrezna zaščita obstoječega objekta za čas gradnje s primernimi zaščitnimi materiali.</t>
  </si>
  <si>
    <t>Ves potrošni, pritrdilni, vezni in montažni material ter podkonstrukcije, razen pri pozicijah, kjer je posebej navedeno.</t>
  </si>
  <si>
    <t>Zavarovanje gradbišča za celoten čas gradnje.</t>
  </si>
  <si>
    <t>Stroške za popravilo morebitnih škod, ki bi nastale na objektu ali kompleksu kot celoti,</t>
  </si>
  <si>
    <t>dovoznih cestah, zunanjem okolju, komunalnih vodih in energetskih priključkih po krivdi izvajalca;</t>
  </si>
  <si>
    <t>Vsi lovilni in delovni odri za delo na višini.</t>
  </si>
  <si>
    <t xml:space="preserve">Pred montažo se vsak kos posebej pregleda in ugotovi ustreznost glede na zahteve. </t>
  </si>
  <si>
    <t>Vris sprememb, nastalih med gradnjo v PZI načrt ter predaja teh izdelovalcu PID načrta.</t>
  </si>
  <si>
    <t>IZVEDBA DEL:</t>
  </si>
  <si>
    <t>Izvajalec je dolžan izvesti vsa dela kvalitetno, v skladu s predpisi, projektom, tehničnimi pogoji</t>
  </si>
  <si>
    <t xml:space="preserve">Za naslednja dela, če se eventuelno pojavijo pri izvajanju del, se ne bodo priznali posebni stroški </t>
  </si>
  <si>
    <t>in jih je potrebno vkalkulirati v enotne cene:</t>
  </si>
  <si>
    <t>~eventuelne začasne deponije zemeljskega materiala in potrebni transporti v zvezi s tem,</t>
  </si>
  <si>
    <t>~črpanje talne vode s črpalko iz gradbene jame in vode, ki se izceja iz bočnih strani izkopa, če je potrebno,</t>
  </si>
  <si>
    <t>~delo v kampadah zaradi oteženih geoloških razmer,</t>
  </si>
  <si>
    <t>~vzdrževanje jarka do položitve cevi in delovnega pasu, dokler je ta potreben za izvedbo del</t>
  </si>
  <si>
    <t>~delo v nagnjenem terenu</t>
  </si>
  <si>
    <t>~stroški zaradi oteženega izkopa v mokrem terenu, izkop v vodi,  prekop potokov itd.</t>
  </si>
  <si>
    <t>Pri uvedbi v delo mora izvajalec izročiti investitorju bančno garancijo za dobro izvedbo pogodbenih del</t>
  </si>
  <si>
    <t>obveznosti</t>
  </si>
  <si>
    <t>Pri izvajanju GOI del je obvezno upoštevati vse detajle in navodila projekta, opise posameznih materialov,</t>
  </si>
  <si>
    <t xml:space="preserve">naprav in opreme ter barvno karto objekta. Vse navedeno je potrebno vgrajevati po navodilih izbranega </t>
  </si>
  <si>
    <t xml:space="preserve">proizvajalca in po predhodni potrditvi projektanta. Vse materiale, obloge, stavbno pohištvo, naprave, </t>
  </si>
  <si>
    <t>opremo in druge artikle pred vgraditvijo obvezno pismeno potrdi odgovorni projektant na podlagi predhodno</t>
  </si>
  <si>
    <t>izdelanih ali dostavljenih vzorcev.</t>
  </si>
  <si>
    <t xml:space="preserve">V enotni ceni je potrebno upoštevati vsa potrebna čiščenja med posameznimi fazami gradnje, zaščite, varovanja, </t>
  </si>
  <si>
    <t>pomožna in spremljevalna dela.</t>
  </si>
  <si>
    <t>V enotni ceni je potrebno upoštevati izredni transport, vključno z vsemi zavarovanji.</t>
  </si>
  <si>
    <t xml:space="preserve">Pri izdelavi vseh faz in delov gradnje obvezno veljajo vsa splošna navodila, opombe in zahteve, </t>
  </si>
  <si>
    <t xml:space="preserve">ki so opisana na začetku tega popisa GOI del. Poleg njih morajo biti v vseh postavkah vkalkulirane in </t>
  </si>
  <si>
    <t>upoštevane sledeče pripombe in vsa pomožna in spremljevalna dela</t>
  </si>
  <si>
    <t xml:space="preserve">Pri cenah za enoto mere je potrebno upoštevati specifičnost lokacije glede na skladiščenje materiala – </t>
  </si>
  <si>
    <t>delno sprotni dovoz le tega ter varovanje materiala vse do zaključka funkcionalne celote objekta,</t>
  </si>
  <si>
    <t xml:space="preserve">v kolikor ni s pogodbo o izvajanju del drugače določeno; V kolikor v posamezni poziciji / </t>
  </si>
  <si>
    <t xml:space="preserve">postavki ni navedeno drugače, veljajo kot kriteriji enakovrednosti, kot za primer navedenim izvedbam </t>
  </si>
  <si>
    <t xml:space="preserve">vse tehnične specifikacije za posamezne elemente ali pa za sistem, ki je opisan  - naveden v </t>
  </si>
  <si>
    <t>tehničnih podlogah proizvajalca, katerega sistem je naveden kot primer načina izvedbe in doseganja kvalitete;</t>
  </si>
  <si>
    <t xml:space="preserve"> Posamezne prekinitve del, ki so potrebna za druga vezana dela, je vkalkulirati v ceno za enoto mere; </t>
  </si>
  <si>
    <t xml:space="preserve">Pred pričetkom del je izvajalec / ponudnik dolžan preveriti vse količine in dejanske mere na objektu.  </t>
  </si>
  <si>
    <t xml:space="preserve">Z izvajalcem gradbenih in obrtniških del  se je pravočasno dogovoriti in uskladiti  vgradnjo raznih podlog, </t>
  </si>
  <si>
    <t xml:space="preserve">ki služijo za kasnejšo montažo elementov; Vsa zarisovanja, čiščenja, zakoličbe, transportni in manipulativni </t>
  </si>
  <si>
    <t>stroški, pomožna spremljevalna in zaključna dela, kot tudi vrtanja in štemanja za kompletno strojno inštalacijo.</t>
  </si>
  <si>
    <t>Načrt organizacije gradbišča, izdelanega v skladu z varnostnim načrtom, ureditev gradbišča v skladu</t>
  </si>
  <si>
    <t xml:space="preserve">z načrtom organizacije gradbišča in v skladu z varnostnim načrtom ter postavitev table za označitev </t>
  </si>
  <si>
    <t>gradbišča (navedeni vsi udeleženci pri graditvi objekta, imena, priimki, nazivi in funkcija odgovornih oseb</t>
  </si>
  <si>
    <t>in podatki o objektu).</t>
  </si>
  <si>
    <t>Za vsa nepredvidena dela mora izvajalec pridobiti soglasje naročnika, ter pred izvedbo</t>
  </si>
  <si>
    <t>del pripraviti analizo cen;</t>
  </si>
  <si>
    <t xml:space="preserve">V ceni vseh rušitvenih del morajo biti upoštevani vsi stroški nakladanja, odvoza in predelave gradbenih </t>
  </si>
  <si>
    <t xml:space="preserve">odpadkov skladno z veljavno zakonodajo na področju ravnanja z gradbenimi odpadki vključno z vsemi </t>
  </si>
  <si>
    <t>dajatvami za predelavo in odlaganje.</t>
  </si>
  <si>
    <t xml:space="preserve">Odpadni in izkopani material se deponira na deponije, katere morajo imeti upravna dovoljenja za deponiranje </t>
  </si>
  <si>
    <t xml:space="preserve">posameznih vrst materiala. Ponudnik izbere lokacije posameznih deponij v skladu s tem popisom in </t>
  </si>
  <si>
    <t>v cenah za E.M. upošteva vse stroške deponiranja in transporta. Prikazane količine v tem popisu so v</t>
  </si>
  <si>
    <t xml:space="preserve"> raščenem ali vgrajenem stanju.  Posametni koeficienti razrahljivosti morajo biti upoštevani že v ceni</t>
  </si>
  <si>
    <t xml:space="preserve"> za enoto mere in se posebej ne obračunavajo v količinah. Pri  cenah za enoto je upoštevati specifičnost </t>
  </si>
  <si>
    <t>lokacije (delno utesnjenost) glede na manipulacijo, dovoz določenega materiala in premik strojev,</t>
  </si>
  <si>
    <t xml:space="preserve"> mehanizacije ali delovnih naprav.</t>
  </si>
  <si>
    <t xml:space="preserve">Pred dokončanjem del mora izvajalec predati naročniku "Poročilo o nastalih odpadkih in o </t>
  </si>
  <si>
    <t xml:space="preserve">ravnanju z njimi", za vse gradbene odpadke mora izvajalec v roku enega tedna po odvozu </t>
  </si>
  <si>
    <t xml:space="preserve">gradnbenih odpadkov predati potrjene evidenčne liste pošiljke odpadkov z dokazilom, da so evidentirani </t>
  </si>
  <si>
    <t>v aplikaciji ARSO - IS ODPADKI.</t>
  </si>
  <si>
    <t>Izdelava posnetka kanalizacije po končani delih: izdelano v elektronski in pisni obliki v skladu</t>
  </si>
  <si>
    <t xml:space="preserve"> z zahtevami razpisnih pogojev (ali posebnimi zahtevami investitorja) skupaj z obdelavo katastrskega posnetka </t>
  </si>
  <si>
    <t>ter izdelavo PID projekta.</t>
  </si>
  <si>
    <t xml:space="preserve">Posnetek stanja na stavbah - objektih ob gradbišču in spremljanje stanja na objektih ob </t>
  </si>
  <si>
    <t>morebitnih obstoječih poškodbah ali ob morebitnem pojavu poškodb na teh objektih.</t>
  </si>
  <si>
    <t xml:space="preserve">Stroške vode, elektrike, plina, ogrevanja za cel čas gradnje do primopredaje objekta naročniku ter vse </t>
  </si>
  <si>
    <t xml:space="preserve">stroške morebitnega izsuševanja objekta za zagotovitev vgradnje materialov, ki zahtevajo predpisane pogoje </t>
  </si>
  <si>
    <t xml:space="preserve">proizvajalca za vgradnjo. </t>
  </si>
  <si>
    <t xml:space="preserve">Morebitne razlike ali odstopanja med arhitekturnimi, detajlnimi in preglednimi načrti je potrebno pregledati in </t>
  </si>
  <si>
    <t>uskladiti s projektantom, pregledati in uskladiti s projektantom.</t>
  </si>
  <si>
    <t>Izvajalec mora pri ureditvi gradbišča in gradnji upoštevati, da bo objekt v času gradnje obratoval.</t>
  </si>
  <si>
    <t>Čiščenje gradbišča po končanih delih.</t>
  </si>
  <si>
    <t>DELA JE POTREBNO IZVAJATI V SKLADU Z:</t>
  </si>
  <si>
    <t>Veljavnimi tehničnimi predpisi in normativi v soglasju z obveznimi standardi;</t>
  </si>
  <si>
    <t>Varstvom pri delu, varovanjem zdravja in življenja ljudi, varstvom pred požarom;</t>
  </si>
  <si>
    <t>Varstvom pred naravnimi in drugimi nesrečami;</t>
  </si>
  <si>
    <t>Zakonom o graditvi objektov in projektno dokumentacijo</t>
  </si>
  <si>
    <t>temeljnimi okoljskimi zahtevami za gradnjo ter nakup, vgradnjo oz. montažo naprav in proizvodov;</t>
  </si>
  <si>
    <t>DOKUMENTACIJA :</t>
  </si>
  <si>
    <t>Vsaka naprava mora biti opremljena z navodili za obratovanje v slovenskem jeziku.</t>
  </si>
  <si>
    <t xml:space="preserve">Priprava dokumentacije skladno z »Zakonom o gradbenih proizvodih«, ki jo izvajalec pred </t>
  </si>
  <si>
    <t>montažo preda nadzornemu organu (atesti, izjave o skladnosti, CE certifikati, tehnična soglasja…)</t>
  </si>
  <si>
    <t xml:space="preserve">Vgrajeni material mora ustrezati veljavnim normativom in predpisanim standardom, ter ustrezati </t>
  </si>
  <si>
    <t xml:space="preserve">kvaliteti določeni z veljavno zakonodajo ter projektom. Ponudnik to dokaže s predložitvijo ustreznih izjav </t>
  </si>
  <si>
    <t xml:space="preserve">o ustreznosti, garancijskih listov in CE certifikatov pred vgrajevanjem. Pridobitev teh listin mora biti vkalkulirana v </t>
  </si>
  <si>
    <t>cenah po enoti.</t>
  </si>
  <si>
    <t xml:space="preserve">Pri izvajanju objekta je obvezno upoštevati projekt za izvedbo ter vse ostale pogoje </t>
  </si>
  <si>
    <t xml:space="preserve">posameznih soglasodajalcev, izdelovalcev posameznih načrtov. Pred pričetkom del mora izvajalec dodatno </t>
  </si>
  <si>
    <t>natančno pregledati obstoječe stanje, pregledati načrte ter morebitne ugotovljene pripombe posredovati investitorju.</t>
  </si>
  <si>
    <t>Izvajalec mora ustrezno zavarovati obstoječi objekt, ki bo v času gradnje obratoval</t>
  </si>
  <si>
    <t>Upoštevati je potrebno določila o dovoljenih vrednostih hrupa.</t>
  </si>
  <si>
    <t xml:space="preserve">Priprava podrobnih navodil za obratovanje in vzdrževanje elementov in sistemov v objektu. </t>
  </si>
  <si>
    <t>ZAKLJUČEK IN OBRAČUN:</t>
  </si>
  <si>
    <t>Obračun se vrši po dejansko izvedenih količinah;</t>
  </si>
  <si>
    <t>Po zaključku del dostaviti vso tehnično dokumentacijo (meritve, ateste, soglasja, izjave, noveliran geodetski posnetek, itd.)</t>
  </si>
  <si>
    <t>za izvedena dela in vgrajeno opremo;</t>
  </si>
  <si>
    <t>Izdelava potrebne merilne dokumentacije, razen kjer je to posebej navedeno;</t>
  </si>
  <si>
    <t>Pri podpisu končnega obračuna se preda bančno garancijo za odpravo napak v garancijski dobi</t>
  </si>
  <si>
    <t>nastanitveni objekt, vojašnica Franca Rozmana Staneta, Mariborska 29, 3000 Celje</t>
  </si>
  <si>
    <t>Opis postavke</t>
  </si>
  <si>
    <t>Enota</t>
  </si>
  <si>
    <t>Količina</t>
  </si>
  <si>
    <t>Cena</t>
  </si>
  <si>
    <t>Vrednost</t>
  </si>
  <si>
    <t>Geodetska dela</t>
  </si>
  <si>
    <t>kpl</t>
  </si>
  <si>
    <t>Ureditev gradbišča</t>
  </si>
  <si>
    <t>Začasna odstranitev, začasno deponiranje ter ponovna zasaditev dreves in grmičkov.</t>
  </si>
  <si>
    <t>Strojni odriv rodovitne prsti</t>
  </si>
  <si>
    <t>Ročni odkop vodov GJI</t>
  </si>
  <si>
    <t>Dobava in nasipanje drobljenca granulacije 0/4 mm</t>
  </si>
  <si>
    <t>Dobava in polaganje opozorilnega traku</t>
  </si>
  <si>
    <t xml:space="preserve">Dobava in polaganje opozorilnega traku "POZOR KANALIZACIJA". </t>
  </si>
  <si>
    <t>Zasip z izbranim izkopanim materialom od izkopa</t>
  </si>
  <si>
    <t>Ročni zasip vodov GJI</t>
  </si>
  <si>
    <t>Odvoz odvečnega materiala na deponijo</t>
  </si>
  <si>
    <t>kos</t>
  </si>
  <si>
    <t>Dobava in vgraditev betona C15/25 za sidranje cevi, poraba ca. 0,1 m3 na sidrišče.</t>
  </si>
  <si>
    <t>Preizkus vodotesnosti omrežja.</t>
  </si>
  <si>
    <t>Razgrnitev rodovitne prsti</t>
  </si>
  <si>
    <t>Fino planiranje rodovitne prsti s sejanjem trave</t>
  </si>
  <si>
    <t>Utrdtev planuma temeljnih tal.</t>
  </si>
  <si>
    <t>Izvedba meritev nosilnosti temeljnih tal - tamponskega nasipa.</t>
  </si>
  <si>
    <t>AC 22 base B50/70, A3 v debelini 5 cm</t>
  </si>
  <si>
    <t>Obrizg asfalta z bitumensko emulzijo</t>
  </si>
  <si>
    <t>%</t>
  </si>
  <si>
    <t>Projekt izvedenih del (PID)</t>
  </si>
  <si>
    <t>Projektantski nadzor</t>
  </si>
  <si>
    <t>Popis del</t>
  </si>
  <si>
    <t>strani upravljavca.</t>
  </si>
  <si>
    <t>pomoč monterjem pri izvedbi  ipd.). Nepredvidena geodetska tehnična dela.</t>
  </si>
  <si>
    <t>gradbiščih in  Zakonom o varnosti in zdravju pri delu:</t>
  </si>
  <si>
    <t xml:space="preserve">potrebnih prometnih označb za ureditev prometa v času izvajanja del, s pridobitvijo </t>
  </si>
  <si>
    <t xml:space="preserve">vseh potrebnih soglasij za izvedbo ustreznih zapor (delne, začasne). V ceno je </t>
  </si>
  <si>
    <t>potrebno vključiti tudi izdelavo vseh potrebnih elaboratov za zaporo cest.</t>
  </si>
  <si>
    <r>
      <rPr>
        <sz val="9"/>
        <rFont val="Symbol"/>
        <family val="1"/>
        <charset val="2"/>
      </rPr>
      <t xml:space="preserve">· </t>
    </r>
    <r>
      <rPr>
        <sz val="9"/>
        <rFont val="Arial"/>
        <family val="2"/>
        <charset val="238"/>
      </rPr>
      <t>Zakoličba kanalov in jaškov z niveliranjem.</t>
    </r>
  </si>
  <si>
    <r>
      <rPr>
        <sz val="9"/>
        <rFont val="Symbol"/>
        <family val="1"/>
        <charset val="2"/>
      </rPr>
      <t>·</t>
    </r>
    <r>
      <rPr>
        <sz val="9"/>
        <rFont val="Arial"/>
        <family val="2"/>
        <charset val="238"/>
      </rPr>
      <t xml:space="preserve"> Izdelava gradbenih profilov  z zavarovanjem.</t>
    </r>
  </si>
  <si>
    <r>
      <rPr>
        <sz val="9"/>
        <rFont val="Symbol"/>
        <family val="1"/>
        <charset val="2"/>
      </rPr>
      <t>·</t>
    </r>
    <r>
      <rPr>
        <sz val="9"/>
        <rFont val="Leseni"/>
        <charset val="238"/>
      </rPr>
      <t xml:space="preserve"> Zakoličba obstoječih podzemnih komunalnih vodov v območju gradbenega posega s </t>
    </r>
  </si>
  <si>
    <r>
      <rPr>
        <sz val="9"/>
        <rFont val="Symbol"/>
        <family val="1"/>
        <charset val="2"/>
      </rPr>
      <t xml:space="preserve">· </t>
    </r>
    <r>
      <rPr>
        <sz val="9"/>
        <rFont val="Leseni"/>
        <charset val="238"/>
      </rPr>
      <t>Posnetek vrha cevi in kote terena nad njo.</t>
    </r>
  </si>
  <si>
    <r>
      <rPr>
        <sz val="9"/>
        <rFont val="Symbol"/>
        <family val="1"/>
        <charset val="2"/>
      </rPr>
      <t xml:space="preserve">· </t>
    </r>
    <r>
      <rPr>
        <sz val="9"/>
        <rFont val="Leseni"/>
        <charset val="238"/>
      </rPr>
      <t>Posnetek ostale tangirane infrastrukture.</t>
    </r>
  </si>
  <si>
    <r>
      <rPr>
        <sz val="9"/>
        <rFont val="Symbol"/>
        <family val="1"/>
        <charset val="2"/>
      </rPr>
      <t xml:space="preserve">· </t>
    </r>
    <r>
      <rPr>
        <sz val="9"/>
        <rFont val="Leseni"/>
        <charset val="238"/>
      </rPr>
      <t xml:space="preserve">Ostala geodetska dela in storitve, ki jih narekujejo tehnični pogoji gradnje (npr. </t>
    </r>
  </si>
  <si>
    <r>
      <rPr>
        <sz val="9"/>
        <rFont val="Symbol"/>
        <family val="1"/>
        <charset val="2"/>
      </rPr>
      <t xml:space="preserve">· </t>
    </r>
    <r>
      <rPr>
        <sz val="9"/>
        <rFont val="Arial"/>
        <family val="2"/>
        <charset val="238"/>
      </rPr>
      <t xml:space="preserve">Ureditev gradbišča skladno z Uredbo o varnosti in zdravju na začasnih in premičnih </t>
    </r>
  </si>
  <si>
    <r>
      <rPr>
        <sz val="9"/>
        <rFont val="Symbol"/>
        <family val="1"/>
        <charset val="2"/>
      </rPr>
      <t xml:space="preserve">· </t>
    </r>
    <r>
      <rPr>
        <sz val="9"/>
        <rFont val="Arial"/>
        <family val="2"/>
        <charset val="238"/>
      </rPr>
      <t>Obvezna zavarovanja delovišč</t>
    </r>
  </si>
  <si>
    <r>
      <rPr>
        <sz val="9"/>
        <rFont val="Symbol"/>
        <family val="1"/>
        <charset val="2"/>
      </rPr>
      <t xml:space="preserve">· </t>
    </r>
    <r>
      <rPr>
        <sz val="9"/>
        <rFont val="Arial"/>
        <family val="2"/>
        <charset val="238"/>
      </rPr>
      <t xml:space="preserve">Ustrezne označitve in ograditve z vidika potekajočega prometa. Postavitev vseh </t>
    </r>
  </si>
  <si>
    <r>
      <rPr>
        <sz val="9"/>
        <rFont val="Symbol"/>
        <family val="1"/>
        <charset val="2"/>
      </rPr>
      <t xml:space="preserve">· </t>
    </r>
    <r>
      <rPr>
        <sz val="9"/>
        <rFont val="Arial"/>
        <family val="2"/>
        <charset val="238"/>
      </rPr>
      <t xml:space="preserve">Omarica prve pomoči </t>
    </r>
  </si>
  <si>
    <r>
      <rPr>
        <sz val="9"/>
        <rFont val="Symbol"/>
        <family val="1"/>
        <charset val="2"/>
      </rPr>
      <t xml:space="preserve">· </t>
    </r>
    <r>
      <rPr>
        <sz val="9"/>
        <rFont val="Arial"/>
        <family val="2"/>
        <charset val="238"/>
      </rPr>
      <t xml:space="preserve">Gasilniki na prah </t>
    </r>
  </si>
  <si>
    <r>
      <rPr>
        <sz val="9"/>
        <rFont val="Symbol"/>
        <family val="1"/>
        <charset val="2"/>
      </rPr>
      <t xml:space="preserve">· </t>
    </r>
    <r>
      <rPr>
        <sz val="9"/>
        <rFont val="Arial"/>
        <family val="2"/>
        <charset val="238"/>
      </rPr>
      <t>Postavitev gradbene table skladno s Pravilnikom o gradbiščih</t>
    </r>
  </si>
  <si>
    <r>
      <rPr>
        <sz val="9"/>
        <rFont val="Symbol"/>
        <family val="1"/>
        <charset val="2"/>
      </rPr>
      <t xml:space="preserve">· </t>
    </r>
    <r>
      <rPr>
        <sz val="9"/>
        <rFont val="Arial"/>
        <family val="2"/>
        <charset val="238"/>
      </rPr>
      <t>Postavitev kemičnega WC-ja na gradbišču za izvajalce del</t>
    </r>
  </si>
  <si>
    <r>
      <rPr>
        <sz val="9"/>
        <rFont val="Symbol"/>
        <family val="1"/>
        <charset val="2"/>
      </rPr>
      <t xml:space="preserve">· </t>
    </r>
    <r>
      <rPr>
        <sz val="9"/>
        <rFont val="Arial"/>
        <family val="2"/>
        <charset val="238"/>
      </rPr>
      <t>Postavitev gradbiščnih kontejnerjev</t>
    </r>
  </si>
  <si>
    <r>
      <rPr>
        <sz val="9"/>
        <rFont val="Symbol"/>
        <family val="1"/>
        <charset val="2"/>
      </rPr>
      <t xml:space="preserve">· </t>
    </r>
    <r>
      <rPr>
        <sz val="9"/>
        <rFont val="Arial"/>
        <family val="2"/>
        <charset val="238"/>
      </rPr>
      <t xml:space="preserve">Dobava in namestitev osnovno potrebnih ureditev glede na zahteve Uredbe o </t>
    </r>
  </si>
  <si>
    <t xml:space="preserve">varnosti in zdravju na začasnih in premičnih gradbiščih. Dela morajo potekati varno </t>
  </si>
  <si>
    <t>in skladno tudi z Zakonom o varnosti in zdravju pri delu.</t>
  </si>
  <si>
    <r>
      <rPr>
        <sz val="9"/>
        <rFont val="Symbol"/>
        <family val="1"/>
        <charset val="2"/>
      </rPr>
      <t xml:space="preserve">· </t>
    </r>
    <r>
      <rPr>
        <sz val="9"/>
        <rFont val="Arial"/>
        <family val="2"/>
        <charset val="238"/>
      </rPr>
      <t>Zagotovitev vode in električne energije na gradbišču</t>
    </r>
  </si>
  <si>
    <t xml:space="preserve">Rezanje in rušenje asfalta, odvoz in deponiranje, skladno z zakonodajo, </t>
  </si>
  <si>
    <t>ki ureja ravnanje z gradbenimi odpadki. Obračun glede na količino,</t>
  </si>
  <si>
    <t xml:space="preserve"> ki izhaja iz evidenčnih listov.</t>
  </si>
  <si>
    <r>
      <t>m</t>
    </r>
    <r>
      <rPr>
        <b/>
        <i/>
        <vertAlign val="superscript"/>
        <sz val="9"/>
        <rFont val="Arial"/>
        <family val="2"/>
        <charset val="238"/>
      </rPr>
      <t>2</t>
    </r>
  </si>
  <si>
    <t xml:space="preserve">Rezanje in rušenje robnikov iz cementnega betona z nakladanjem na </t>
  </si>
  <si>
    <t xml:space="preserve">prevozno sredstvo, odvoz in deponiranje, skladno z zakonodajo, ki ureja ravnanje </t>
  </si>
  <si>
    <t>z gradbenimi odpadki. Obračun glede na količino, ki izhaja iz evidenčnih listov.</t>
  </si>
  <si>
    <t>m</t>
  </si>
  <si>
    <t xml:space="preserve">Odstranitev betonskih pohodnih plošč z nakladanjem in odvozom na deponijo, </t>
  </si>
  <si>
    <t xml:space="preserve">skladno z zakonodajo, ki ureja ravnanje z gradbenimi odpadki. </t>
  </si>
  <si>
    <t>Obračun glede na količino, ki izhaja iz evidenčnih listov.</t>
  </si>
  <si>
    <t xml:space="preserve">Širok odriv rodovitne prsti na deponijo na gradbišču na razdaljo do 30 m za kasnejšo </t>
  </si>
  <si>
    <t xml:space="preserve">uporabo. Debelina rodovitne prsti je ca. 20 cm. </t>
  </si>
  <si>
    <r>
      <t>m</t>
    </r>
    <r>
      <rPr>
        <b/>
        <i/>
        <vertAlign val="superscript"/>
        <sz val="9"/>
        <rFont val="Arial"/>
        <family val="2"/>
        <charset val="238"/>
      </rPr>
      <t>3</t>
    </r>
  </si>
  <si>
    <t>Izkop v III. ktg.</t>
  </si>
  <si>
    <t>Izkop v IV. ktg.</t>
  </si>
  <si>
    <t>Izkop v V. ktg.</t>
  </si>
  <si>
    <t xml:space="preserve">Širok izkop z odmetom na stran v globini in širini, ki jo predvideva načrt. </t>
  </si>
  <si>
    <t xml:space="preserve">Pri izkopu se upošteva naklon, ki zagotavlja stabilnost glede na vrsto zemljine in </t>
  </si>
  <si>
    <t xml:space="preserve">dejanske razmere na terenu. Gradbeno jamo se razpira in varuje z opažem ali </t>
  </si>
  <si>
    <t xml:space="preserve">zagatnicami. Dno jarka za polaganje cevi je potrebno izravnati in odstraniti kamenje, </t>
  </si>
  <si>
    <t xml:space="preserve">večja zrna gramoza in druge predmete, ki bi lahko poškodovali cevi. Vsa dela za </t>
  </si>
  <si>
    <t xml:space="preserve">vzdrževanje jarka do položitve cevi, vključno z razpiranjem, je potrebno vkalkulirati v </t>
  </si>
  <si>
    <t xml:space="preserve">Izkop izvajati strojno ali ročno. Stroške zaradi prečnega ali podolžnega nagiba terena </t>
  </si>
  <si>
    <t xml:space="preserve">je potrebno vkalkulirati v ceno izkopa. Obračun po m3 v raščenem stanju. Deponijo </t>
  </si>
  <si>
    <t>zagotovi izvajalec</t>
  </si>
  <si>
    <t>ceno izkopa.</t>
  </si>
  <si>
    <t xml:space="preserve">Ročni odkop vodov GJI z odmetom izkopanega materiala na rob izkopa. Pri odkopu </t>
  </si>
  <si>
    <t xml:space="preserve">je potrebno paziti da ne bi prišlo do poškodb vodov GJI. </t>
  </si>
  <si>
    <t>Obvezna je prisotnost upravljavca komunalnega voda.</t>
  </si>
  <si>
    <t>Ročno planiranje in valjanje z zbijanjem dna jarka</t>
  </si>
  <si>
    <t>s točnostjo +/- 3cm do EV = 40 N/mm2</t>
  </si>
  <si>
    <t xml:space="preserve">Komplet dobava in nasipanje drobljenca granulacije 0/4 mm za posteljico debeline </t>
  </si>
  <si>
    <t>Količina je ocenjena</t>
  </si>
  <si>
    <t>Obsip je potrebno izdelati na celotnem odseku.</t>
  </si>
  <si>
    <t>10 cm in obsip cevi 30 cm nad temenom.</t>
  </si>
  <si>
    <t xml:space="preserve">Dobava in polaganje opozorilnega traku "POZOR VODOVOD". </t>
  </si>
  <si>
    <t xml:space="preserve">Zasip z izbranim izkopanim materialom od izkopa, vključno z uvaljanjem do  Ev ≥ 60 </t>
  </si>
  <si>
    <t>Mpa. Zasip z nabijanjem v plasteh po 20 cm.</t>
  </si>
  <si>
    <t xml:space="preserve">Ročni zasip jarkov z drobljencem 0/4 na mestih križanj z obstoječimi vodi GJI. </t>
  </si>
  <si>
    <t>Pri zasipanju je potrebno paziti, da ne pride do poškodb vodov GJI.</t>
  </si>
  <si>
    <t xml:space="preserve">Pred pričetkom zasipa mora upravljavec pregledati pravilnost izvedbe </t>
  </si>
  <si>
    <t>z vpisom v gradbeni dnevnik. Količina je ocenjena.</t>
  </si>
  <si>
    <t xml:space="preserve">Nakladanje in odvoz odvečnega materiala na odpadno deponijo, vključno s plačilom </t>
  </si>
  <si>
    <t>vseh potrebnih pristojbin.</t>
  </si>
  <si>
    <t>Izdelava podprtega opaža za raven temelj vodovodnega jaška.</t>
  </si>
  <si>
    <t xml:space="preserve">Izdelava dvostrasnkega vezanega opaža za stene vodovodnega jaška. </t>
  </si>
  <si>
    <t>Izdelava podprtega opaža stropa vodovodnega jaška.</t>
  </si>
  <si>
    <t>Demontaža in odstranitev opaža.</t>
  </si>
  <si>
    <t>Dobava, izdelava in ročna montaža armature temelja B 500B.</t>
  </si>
  <si>
    <t>- armatura prereza do vključno 10 mm</t>
  </si>
  <si>
    <t>- armatura prereza nad vključno 12 mm</t>
  </si>
  <si>
    <t>- armatura mreža Q524</t>
  </si>
  <si>
    <t>kg</t>
  </si>
  <si>
    <t xml:space="preserve">Dobava in vgraditev cementnega betona C16/20 (podložni beton) v prerez do 0,1 </t>
  </si>
  <si>
    <t>m3/m2, vključno z vsemi pomožnimi deli in prenosi do mesta vgraditve.</t>
  </si>
  <si>
    <t xml:space="preserve">Dobava in vgraditev cementnega betona C30/37, XC2, PV-II v prerez </t>
  </si>
  <si>
    <t xml:space="preserve">od 0,16 do 0,30 m3/m2, vključno z vsemi pomožnimi deli in prenosi </t>
  </si>
  <si>
    <t>do mesta vgraditve.</t>
  </si>
  <si>
    <t xml:space="preserve">Koordinacija aktivnosti za izvedbo priključka z upravljalcem vodovodnega </t>
  </si>
  <si>
    <t xml:space="preserve">omrežja, zapiranje vode, obveščanje porabnikov, praznjenje vodovoda, </t>
  </si>
  <si>
    <t>polnjenje vodovoda po zaključenih montažnih delih.</t>
  </si>
  <si>
    <t>ur</t>
  </si>
  <si>
    <t>Nadzor upravljalca vodovodnega omrežja nad izvedbo montažnih del.</t>
  </si>
  <si>
    <t>z dobavo potrebnega materiala:</t>
  </si>
  <si>
    <r>
      <t xml:space="preserve">Izvedba navezave vodovodnega priključka na javni vodovod PE </t>
    </r>
    <r>
      <rPr>
        <b/>
        <sz val="9"/>
        <rFont val="Calibri"/>
        <family val="2"/>
        <charset val="238"/>
      </rPr>
      <t>φ</t>
    </r>
    <r>
      <rPr>
        <b/>
        <sz val="9"/>
        <rFont val="Arial"/>
        <family val="2"/>
      </rPr>
      <t xml:space="preserve">110 komplet </t>
    </r>
  </si>
  <si>
    <r>
      <rPr>
        <sz val="9"/>
        <color theme="1"/>
        <rFont val="Symbol"/>
        <family val="1"/>
        <charset val="2"/>
      </rPr>
      <t xml:space="preserve">· </t>
    </r>
    <r>
      <rPr>
        <sz val="9"/>
        <color theme="1"/>
        <rFont val="Arial"/>
        <family val="2"/>
        <charset val="238"/>
      </rPr>
      <t>2x Elektro varilna ali nabijalna prirobnica za cev PE φ110</t>
    </r>
  </si>
  <si>
    <t>Tkos dimenzije DN 100/50/100</t>
  </si>
  <si>
    <r>
      <rPr>
        <sz val="9"/>
        <color theme="1"/>
        <rFont val="Symbol"/>
        <family val="1"/>
        <charset val="2"/>
      </rPr>
      <t xml:space="preserve">· </t>
    </r>
    <r>
      <rPr>
        <sz val="9"/>
        <color theme="1"/>
        <rFont val="Arial"/>
        <family val="2"/>
        <charset val="238"/>
      </rPr>
      <t xml:space="preserve">1x T kos iz nodularne litine komplet s tesnili in vijaki,    </t>
    </r>
  </si>
  <si>
    <t>komplet s tednili in vijačnim materialom.</t>
  </si>
  <si>
    <r>
      <t xml:space="preserve">Dobava in montaža elektrovarilna ali nabijalne prirobnice za PE cev </t>
    </r>
    <r>
      <rPr>
        <b/>
        <sz val="9"/>
        <rFont val="Calibri"/>
        <family val="2"/>
        <charset val="238"/>
      </rPr>
      <t>φ</t>
    </r>
    <r>
      <rPr>
        <b/>
        <sz val="9"/>
        <rFont val="Arial"/>
        <family val="2"/>
      </rPr>
      <t xml:space="preserve"> 63 </t>
    </r>
  </si>
  <si>
    <r>
      <t xml:space="preserve">PE </t>
    </r>
    <r>
      <rPr>
        <sz val="9"/>
        <rFont val="Calibri"/>
        <family val="2"/>
        <charset val="238"/>
      </rPr>
      <t>φ</t>
    </r>
    <r>
      <rPr>
        <sz val="9"/>
        <rFont val="Arial"/>
        <family val="2"/>
      </rPr>
      <t>63, 12,5 bar</t>
    </r>
  </si>
  <si>
    <t xml:space="preserve">tlačne stopnje 12,5 bar, komplet s spojnim materialom in vključenimraznosom po </t>
  </si>
  <si>
    <t>trasi in polaganjev v jarek na predpripravljeno posteljico iz finega peska.</t>
  </si>
  <si>
    <r>
      <t>DN 50 /</t>
    </r>
    <r>
      <rPr>
        <sz val="9"/>
        <rFont val="Calibri"/>
        <family val="2"/>
        <charset val="238"/>
      </rPr>
      <t>φ</t>
    </r>
    <r>
      <rPr>
        <sz val="9"/>
        <rFont val="Arial"/>
        <family val="2"/>
      </rPr>
      <t>63</t>
    </r>
  </si>
  <si>
    <r>
      <t xml:space="preserve">Dobava in montaža PEHD cevi izdelane po standardu SIST ISO 4427, 
</t>
    </r>
    <r>
      <rPr>
        <sz val="9"/>
        <rFont val="Calibri"/>
        <family val="2"/>
        <charset val="238"/>
      </rPr>
      <t/>
    </r>
  </si>
  <si>
    <t xml:space="preserve">Dobava in montža navojne spojke za PE cev komplet s spojnim in tesnilnim </t>
  </si>
  <si>
    <t>materialom</t>
  </si>
  <si>
    <t>Dobava in montaža zaščitne PE cevi, komplet s spojnim materialom.</t>
  </si>
  <si>
    <r>
      <t xml:space="preserve">PE </t>
    </r>
    <r>
      <rPr>
        <sz val="9"/>
        <rFont val="Calibri"/>
        <family val="2"/>
        <charset val="238"/>
      </rPr>
      <t>φ</t>
    </r>
    <r>
      <rPr>
        <sz val="9"/>
        <rFont val="Arial"/>
        <family val="2"/>
      </rPr>
      <t>110, 10 bar</t>
    </r>
  </si>
  <si>
    <t>Dobava in montaža labirintnega tesnila za vgradnjo na prehodu cevi skozi steno.</t>
  </si>
  <si>
    <r>
      <t xml:space="preserve">za cev PE  </t>
    </r>
    <r>
      <rPr>
        <sz val="9"/>
        <rFont val="Calibri"/>
        <family val="2"/>
        <charset val="238"/>
      </rPr>
      <t>φ</t>
    </r>
    <r>
      <rPr>
        <sz val="9"/>
        <rFont val="Arial"/>
        <family val="2"/>
      </rPr>
      <t>110</t>
    </r>
  </si>
  <si>
    <r>
      <t xml:space="preserve">Dobava in montaža tesnila za zatesnitev cevi </t>
    </r>
    <r>
      <rPr>
        <b/>
        <sz val="9"/>
        <rFont val="Calibri"/>
        <family val="2"/>
        <charset val="238"/>
      </rPr>
      <t>φ</t>
    </r>
    <r>
      <rPr>
        <b/>
        <sz val="9"/>
        <rFont val="Arial"/>
        <family val="2"/>
      </rPr>
      <t xml:space="preserve">63 vstavljeno v cev  </t>
    </r>
    <r>
      <rPr>
        <b/>
        <sz val="9"/>
        <rFont val="Calibri"/>
        <family val="2"/>
        <charset val="238"/>
      </rPr>
      <t>φ</t>
    </r>
    <r>
      <rPr>
        <b/>
        <sz val="9"/>
        <rFont val="Arial"/>
        <family val="2"/>
      </rPr>
      <t>110.</t>
    </r>
  </si>
  <si>
    <t>Dobava in montaža vodomera za hladno vodo z možnostjo daljinskega</t>
  </si>
  <si>
    <t xml:space="preserve">odčitavanja skladnega z zahtevami upravljalca vodovodnega omrežja, </t>
  </si>
  <si>
    <t>komplet s holandcem in podljašanim holandcem, tesnilnim in spojnim materialom.</t>
  </si>
  <si>
    <r>
      <t>DN 32, nazivni pretok 6,3 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/h</t>
    </r>
  </si>
  <si>
    <t xml:space="preserve">DN50 </t>
  </si>
  <si>
    <t>Dobava in montaža navojne krogelne pipe primerne za pitno vodo,</t>
  </si>
  <si>
    <t>z ročico za odpiranje/zapiranje, komplet s spojnim in tesnilnim materialom</t>
  </si>
  <si>
    <t>Dobava in montaža čistilnega kosa primernega za pitno vodo</t>
  </si>
  <si>
    <t>Dobava in montaža nepovratnega ventila primernega za pitno vodo,</t>
  </si>
  <si>
    <t>komplet s spojnim in tesnilnim materialom.</t>
  </si>
  <si>
    <t>DN 50-15-50</t>
  </si>
  <si>
    <t xml:space="preserve">Dobava in montaža pocinkanega T-kosa z reduciranim odcepom, </t>
  </si>
  <si>
    <t>DN 50</t>
  </si>
  <si>
    <t>DN 32</t>
  </si>
  <si>
    <t xml:space="preserve">Dobava in montaža pocinkanega dvovijačnika komplet s spojnim in tesnilnim </t>
  </si>
  <si>
    <t>DN 50 -32</t>
  </si>
  <si>
    <t>DN 15</t>
  </si>
  <si>
    <t>Izpiranje instlacije pred izvedbo dezinfekcije.</t>
  </si>
  <si>
    <t xml:space="preserve">Dobava in montaža pocinkane reducirke komplet s spojnim in tesnilnim </t>
  </si>
  <si>
    <t xml:space="preserve">Dobava in montaža pocinkanega kolena z zunanjim navojem komplet s spojnim </t>
  </si>
  <si>
    <t>in tesnilnim materialom</t>
  </si>
  <si>
    <t xml:space="preserve">Dobava in montaža polnilno izpustne pipe komplet s spojnim in tesnilnim </t>
  </si>
  <si>
    <t>materialom.</t>
  </si>
  <si>
    <t xml:space="preserve">Izvedba navezave  na obstoječo vodovodno instalacijo objekta, </t>
  </si>
  <si>
    <t xml:space="preserve">na pocnikano cev DN 50, komplet z odrezom cevi, vrezovanjem navoja ter </t>
  </si>
  <si>
    <t>izvedbo navezave.</t>
  </si>
  <si>
    <t xml:space="preserve">Praznjenje vodovodne instalacije objekta zaradi izvedbe navezave, </t>
  </si>
  <si>
    <t>ponovno polnjenje instalacije po izvedbi navezave.</t>
  </si>
  <si>
    <t>Izvedba tlačnega preizkusa vodovodnega priključka s tlakom 9 bar,</t>
  </si>
  <si>
    <t xml:space="preserve"> izdelava zapisnika o uspešno opravljenem tlačnem preizkusu.</t>
  </si>
  <si>
    <t xml:space="preserve">Dezinfekcija vodovodnega priključka in instlacije v objektu </t>
  </si>
  <si>
    <t xml:space="preserve">s strani pooblaščene organizacije, pridobitev potrdila o ustreznosti instalacije </t>
  </si>
  <si>
    <t xml:space="preserve">za transport pitne vode, ter biološka ter kemična analiza vzorcev vode s strani </t>
  </si>
  <si>
    <t>pooblaščene organizacije.</t>
  </si>
  <si>
    <t xml:space="preserve">Izpiranje instalacije po opravljeni dezinfekciji komplet z nevtralizacijo klorirane </t>
  </si>
  <si>
    <t>vode.</t>
  </si>
  <si>
    <t>Dobava in vgraditev betona C15/25</t>
  </si>
  <si>
    <t>Čiščenje in izpiranje kanalizacije, pregled s fotorobotom, videoposnetek.</t>
  </si>
  <si>
    <t xml:space="preserve">Izdelava jaška iz polietilena krožnega prereza 800mm, komplet z AB temeljem </t>
  </si>
  <si>
    <t>C16/20, AB vencem C25/30, globine do 2,0 m.</t>
  </si>
  <si>
    <t xml:space="preserve">Izdelava jaška iz polietilena krožnega prereza 1000mm, </t>
  </si>
  <si>
    <t>komplet z AB temeljem C16/20, AB vencem C25/30, globine do 4,0 m.</t>
  </si>
  <si>
    <t>Izdelava prepadnega jaška iz polietilena krožnega prereza 800mm,</t>
  </si>
  <si>
    <t xml:space="preserve"> komplet z AB temeljem C16/20 in AB vencem C25/30, globine do 1,5 m.</t>
  </si>
  <si>
    <t xml:space="preserve">Dobava in vgraditev pokrova iz duktilne litine krožnega prereza 600 mm, </t>
  </si>
  <si>
    <t>z nosilnostjo D 400 kN in napisom KANALIZACIJA.</t>
  </si>
  <si>
    <t>Izdelava vodotesne kanalizacije iz PVC cevi DN 160mm; SN8.</t>
  </si>
  <si>
    <t>na jašek.</t>
  </si>
  <si>
    <t xml:space="preserve">Komplet vsa dela, spojni in tesnilni kosi, fazonski kosi, materiali ter navezave </t>
  </si>
  <si>
    <t xml:space="preserve">Dobava in vgradnja požiralnika iz armiranega poliestra, krožnega prereza 500 </t>
  </si>
  <si>
    <t>mm, komplet z AB temeljem C16/20 in AB vencem C25/30, globine do 1,6 m.</t>
  </si>
  <si>
    <t xml:space="preserve">Dobava in vgradnja konkavne litoželezne dežne rešetke dimenzije </t>
  </si>
  <si>
    <t>400 x 400 mm in nosilnosti 400 kN.</t>
  </si>
  <si>
    <r>
      <t>Izdelava peskolova iz betonske cevi premera 40 cm</t>
    </r>
    <r>
      <rPr>
        <sz val="9"/>
        <rFont val="Arial"/>
        <family val="2"/>
      </rPr>
      <t xml:space="preserve">, vgrajene na betonski temelj </t>
    </r>
  </si>
  <si>
    <r>
      <rPr>
        <sz val="9"/>
        <rFont val="Symbol"/>
        <family val="1"/>
        <charset val="2"/>
      </rPr>
      <t xml:space="preserve">· </t>
    </r>
    <r>
      <rPr>
        <sz val="9"/>
        <rFont val="Arial CE"/>
        <family val="2"/>
        <charset val="238"/>
      </rPr>
      <t>po detajlu</t>
    </r>
  </si>
  <si>
    <t>C 16/20. Vključno z betonskim pokrovom.</t>
  </si>
  <si>
    <t xml:space="preserve">Izdelava vodotesne kanalizacije iz gladkih PVC cevi DN 160 mm; SN8. </t>
  </si>
  <si>
    <t xml:space="preserve">Komplet vsa dela, spojni in tesnilni kosi, fazonski kosi, materiali ter navezave na </t>
  </si>
  <si>
    <t xml:space="preserve">obstoječo cev meteorne kanalizacije. Vključno z navezavami na požiralnike in </t>
  </si>
  <si>
    <t>peskolove.</t>
  </si>
  <si>
    <r>
      <t xml:space="preserve">Dobava in izvedba navezav vertikalnih odtočnih cevi s strehe </t>
    </r>
    <r>
      <rPr>
        <sz val="9"/>
        <rFont val="Arial CE"/>
        <charset val="238"/>
      </rPr>
      <t xml:space="preserve">na nove peskolove. </t>
    </r>
  </si>
  <si>
    <t>Vključno z vsem pritrdilnim materialom, s priključki in koleni.</t>
  </si>
  <si>
    <t>vsem pritrdilnim materialom, cevjo DN 110 mm, koleni in vtočno odprtino.</t>
  </si>
  <si>
    <t xml:space="preserve">Izvedba navezave obstoječe kanalete na peskolov. Vključno s prebojem, </t>
  </si>
  <si>
    <t xml:space="preserve">Čiščenje in izpiranje obstoječe kanalizacije, pregled s fotorobotom, </t>
  </si>
  <si>
    <t xml:space="preserve">videoposnetek. </t>
  </si>
  <si>
    <t xml:space="preserve">Opozorilo: Pred izpiranjem je potrebno iz obstoječe kanalizacije odstraniti večje kose </t>
  </si>
  <si>
    <t xml:space="preserve">kamenja in ostali material, ki bi lahko pri izpiranju poškodoval cevi. Čiščenje izvesti </t>
  </si>
  <si>
    <t>tudi na priključkih, ki se navezujejo na glavni priključek na meteorno kanalizacijo.</t>
  </si>
  <si>
    <t xml:space="preserve">Dobava in vgradnja tamponskega drobljenca frakcije 0/32, vključno z razstiranjem </t>
  </si>
  <si>
    <t>ter uvaljanjem do Ev = 80 MPa. Debelina tamponskega nasutja v vgrajenem stanju</t>
  </si>
  <si>
    <t xml:space="preserve"> je ca. 30 cm. Tampon se vgradi na povozne površine dvorišča.</t>
  </si>
  <si>
    <t xml:space="preserve">Dobava in vgradnja peska 0/4 nad tamponskim drobirjem v debelini 4 cm. </t>
  </si>
  <si>
    <t xml:space="preserve">Vključno z raztiranjem in uvaljanjem do Ev=80 MPa. Pesek se vgradi na povozne </t>
  </si>
  <si>
    <t>površine dvorišča.</t>
  </si>
  <si>
    <t xml:space="preserve">Razgrnitev rodovitne prsti s transportom, v debelini do 20 cm. </t>
  </si>
  <si>
    <t>Vključena dobava in vgradnja vsega potrebnega materiala.</t>
  </si>
  <si>
    <t xml:space="preserve">Fino planiranje rodovitne prsti s sejanjem trave. Zatravitev na pripravljenih </t>
  </si>
  <si>
    <t>površinah z dobavo semen, sejanjem valjanjem in zalivanjem.</t>
  </si>
  <si>
    <t xml:space="preserve">Obnova betonskega tlaka okrog objekta s cementnim betonom C30/37, </t>
  </si>
  <si>
    <t xml:space="preserve">XC2, PV-II v prerez od 0,16 do 0,30 m3/m2, vključno z vsemi pomožnimi deli in </t>
  </si>
  <si>
    <t>prenosi do mesta vgraditve.</t>
  </si>
  <si>
    <t>AC 11 surf B50/70, A3 v debelini 4 cm</t>
  </si>
  <si>
    <t>Izvedba cestne mulde</t>
  </si>
  <si>
    <t xml:space="preserve">Dobava in vgradnja tamponskega drobljenca frakcije 0/32, </t>
  </si>
  <si>
    <t xml:space="preserve">vključno z razstiranjem ter uvaljanjem do Ev = 80 MPa. </t>
  </si>
  <si>
    <t>Debelina tamponskega nasutja v vgrajenem stanju je ca. 40 cm.</t>
  </si>
  <si>
    <t>Dobava in vgradnja betona C 12/15 v dveh slojih (10+10 cm),</t>
  </si>
  <si>
    <t xml:space="preserve"> ki se ju loči s PVC folijo, z vzdrževanjem do končne ureditve, ter kasnejšim rušenjem </t>
  </si>
  <si>
    <t>in odvozom na deponijo.</t>
  </si>
  <si>
    <t xml:space="preserve">Obnova asfaltnega vozišča enake kakovosti kot je obstoječe. </t>
  </si>
  <si>
    <t>Priprava podlage s planiranjem in utrjevanjem do točnosti +-1cm.</t>
  </si>
  <si>
    <t>Geomehanski nadzor</t>
  </si>
  <si>
    <t xml:space="preserve">z navodili za uporabo in pravilno vzdrževanje opreme v slovenskem jeziku </t>
  </si>
  <si>
    <t xml:space="preserve">Dokazilo o zanesljivosti objekta (DZO) </t>
  </si>
  <si>
    <t>Nepredvidena dela</t>
  </si>
  <si>
    <t>TESARSKA DELA</t>
  </si>
  <si>
    <t>IIi.</t>
  </si>
  <si>
    <t xml:space="preserve">V popisu morajo biti v vseh cenah za enoto mere vkalkulirana popolnoma vsa pripravljalna, pomožna in zaključna dela, ki pripadajo </t>
  </si>
  <si>
    <t xml:space="preserve">k posamezni postavki in so potrebna za nemoteno izvajanje del! Ponudnik mora v posameznih cenah za enoto mere upoštevati vse potrebne </t>
  </si>
  <si>
    <t xml:space="preserve">Posamezni materiali, ki so v popisu navedeni z imenom ali tipom  - navedba je zgolj informativne narave in se lahko ponudi material </t>
  </si>
  <si>
    <t xml:space="preserve">oz. oprema, ki je enakovredna (68. člen ZJN-3). </t>
  </si>
  <si>
    <t>V popisih navedeni podatki o opremi in napravah veljajo le kot primer za ustrezno ali enakovredno opremo oz. naprave.</t>
  </si>
  <si>
    <t xml:space="preserve">Ponudnik s svojim podpisom pri oddaji ponudbe potrjuje seznanjenost s projektom in lokacijo objekta,  z vsemi tehničnimi zahtevami </t>
  </si>
  <si>
    <t>ter dostopi do objekta za izvedbo del.</t>
  </si>
  <si>
    <t>Pred oddajo ponudbe se priporoča ogled lokacije in vpogled v PZI projektno dokumentacijo.</t>
  </si>
  <si>
    <t>- vse stroške v zvezi z začasnim odvozom, deponiranjem in vračanjem izkopanega materiala na mestih, kjer ga ne bo možno deponirati ob jarku,</t>
  </si>
  <si>
    <t>- stroški za izdelavo PID in DZO so upoštevani v glavni rekapitulaciji kot ločena pozicija.</t>
  </si>
  <si>
    <t>(v območju bližine objektov, konfiguracije terena, nepridobljenih soglasij ipd.) se gradnja prilagodi dejanskim razmeram na terenu.</t>
  </si>
  <si>
    <t xml:space="preserve">*Investitor bo zagotovil delovne površine v okviru delovnega pasu. Na odsekih, kjer to ne bo mogoče zaradi objektivnih vzrokov </t>
  </si>
  <si>
    <t>Prav tako mora v ceni za gradnjo upoštevati naslednje stroške:</t>
  </si>
  <si>
    <t xml:space="preserve">*Vse ostale površine, ki jih bo izvajalec potreboval za gradnjo in za organizacijo gradbišč, si bo moral priskbeti sam na svoje stroške.  </t>
  </si>
  <si>
    <t>- vse stroške za pridobitev začasnih površin za gradnjo izven območja VFRS Celje (soglasja, odškodnine, itd.),</t>
  </si>
  <si>
    <t>Ureditev gradbišča in postavitev gradbiščnih kontejnerjev ter pospravljanje in čiščenje med izvajanjem del  in po zaključku del na gradbišču.</t>
  </si>
  <si>
    <t>pri pozicijah, kjer je posebej navedeno.</t>
  </si>
  <si>
    <t xml:space="preserve">Iznos in odvoz odpadnega materiala na komunalno deponijo s plačilom vseh pristojbin, tudi začasne gradbiščne deponije razen  </t>
  </si>
  <si>
    <t xml:space="preserve">Vse poškodbe vseh kabelskih vodov, ostalih inštalacij, itd., povzročene pri izkopu, sanira izvajalec del na svoje stroške </t>
  </si>
  <si>
    <t>Vsi stroški predpisanih ukrepov varstva pri delu in varstva pred požarom, ki jih mora izvajalec obvezno upoštevati;</t>
  </si>
  <si>
    <t xml:space="preserve"> stroški zavarovanj, skladiščenja med transportom ali pred montažo. </t>
  </si>
  <si>
    <t>Dobava materiala, ustrezno zaščitenega proti poškodbam, z vsemi transportnimi in manipulativnimi stroški,</t>
  </si>
  <si>
    <t>PRIKLJUČITEV NASTANITVENEGA OBJEKTA V VFRS CELJE NA METEORNO KANALIZACIJO</t>
  </si>
  <si>
    <t>Celje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</si>
</sst>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S_I_T"/>
    <numFmt numFmtId="165" formatCode="#,##0.0"/>
    <numFmt numFmtId="166" formatCode="#,##0.00\ "/>
  </numFmts>
  <fonts count="40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 CE"/>
      <charset val="238"/>
    </font>
    <font>
      <b/>
      <sz val="18"/>
      <name val="Arial CE"/>
      <charset val="238"/>
    </font>
    <font>
      <b/>
      <sz val="16"/>
      <name val="Arial CE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56"/>
      <name val="Arial"/>
      <family val="2"/>
      <charset val="238"/>
    </font>
    <font>
      <sz val="10"/>
      <color theme="1"/>
      <name val="Times New Roman"/>
      <family val="1"/>
    </font>
    <font>
      <b/>
      <u/>
      <sz val="11"/>
      <color indexed="8"/>
      <name val="Calibri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i/>
      <sz val="9"/>
      <color rgb="FFC00000"/>
      <name val="Arial"/>
      <family val="2"/>
    </font>
    <font>
      <sz val="9"/>
      <name val="Leseni"/>
      <charset val="238"/>
    </font>
    <font>
      <sz val="9"/>
      <color theme="0"/>
      <name val="Arial"/>
      <family val="2"/>
    </font>
    <font>
      <sz val="9"/>
      <name val="Arial CE"/>
      <family val="2"/>
      <charset val="238"/>
    </font>
    <font>
      <b/>
      <i/>
      <sz val="10"/>
      <name val="Arial"/>
      <family val="2"/>
    </font>
    <font>
      <sz val="9"/>
      <name val="Arial CE"/>
      <charset val="238"/>
    </font>
    <font>
      <b/>
      <sz val="14"/>
      <name val="Arial"/>
      <family val="2"/>
    </font>
    <font>
      <sz val="9"/>
      <name val="Symbol"/>
      <family val="1"/>
      <charset val="2"/>
    </font>
    <font>
      <sz val="9"/>
      <color theme="1"/>
      <name val="Arial"/>
      <family val="2"/>
      <charset val="238"/>
    </font>
    <font>
      <b/>
      <i/>
      <vertAlign val="superscript"/>
      <sz val="9"/>
      <name val="Arial"/>
      <family val="2"/>
      <charset val="238"/>
    </font>
    <font>
      <b/>
      <sz val="9"/>
      <name val="Arial CE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</font>
    <font>
      <sz val="9"/>
      <color theme="1"/>
      <name val="Symbol"/>
      <family val="1"/>
      <charset val="2"/>
    </font>
    <font>
      <vertAlign val="superscript"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268">
    <xf numFmtId="0" fontId="0" fillId="0" borderId="0" xfId="0"/>
    <xf numFmtId="0" fontId="1" fillId="0" borderId="1" xfId="0" applyFont="1" applyBorder="1" applyAlignment="1" applyProtection="1"/>
    <xf numFmtId="0" fontId="1" fillId="0" borderId="2" xfId="0" applyFont="1" applyBorder="1" applyAlignment="1" applyProtection="1"/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2" fillId="0" borderId="0" xfId="0" applyFont="1" applyBorder="1" applyAlignment="1" applyProtection="1"/>
    <xf numFmtId="0" fontId="0" fillId="0" borderId="0" xfId="0" applyBorder="1"/>
    <xf numFmtId="0" fontId="1" fillId="0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5" xfId="0" applyFont="1" applyBorder="1" applyAlignment="1" applyProtection="1"/>
    <xf numFmtId="4" fontId="1" fillId="0" borderId="0" xfId="0" applyNumberFormat="1" applyFont="1" applyFill="1" applyBorder="1" applyAlignment="1" applyProtection="1"/>
    <xf numFmtId="0" fontId="1" fillId="0" borderId="0" xfId="0" applyFont="1" applyFill="1" applyBorder="1" applyAlignment="1" applyProtection="1">
      <alignment horizontal="left" vertical="center"/>
    </xf>
    <xf numFmtId="4" fontId="1" fillId="0" borderId="0" xfId="0" applyNumberFormat="1" applyFont="1" applyFill="1" applyBorder="1" applyAlignment="1" applyProtection="1">
      <alignment horizontal="left" vertical="center"/>
    </xf>
    <xf numFmtId="164" fontId="1" fillId="0" borderId="0" xfId="0" applyNumberFormat="1" applyFont="1" applyFill="1" applyBorder="1" applyAlignment="1" applyProtection="1">
      <alignment horizontal="left" vertical="center"/>
    </xf>
    <xf numFmtId="4" fontId="1" fillId="0" borderId="0" xfId="0" applyNumberFormat="1" applyFont="1" applyFill="1" applyBorder="1" applyAlignment="1" applyProtection="1"/>
    <xf numFmtId="0" fontId="1" fillId="0" borderId="0" xfId="0" applyFont="1" applyFill="1" applyBorder="1" applyAlignment="1" applyProtection="1">
      <alignment horizontal="left" vertical="center"/>
      <protection locked="0"/>
    </xf>
    <xf numFmtId="4" fontId="1" fillId="0" borderId="0" xfId="0" applyNumberFormat="1" applyFont="1" applyFill="1" applyBorder="1" applyAlignment="1" applyProtection="1">
      <alignment horizontal="left" vertical="center"/>
      <protection locked="0"/>
    </xf>
    <xf numFmtId="164" fontId="1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wrapText="1"/>
    </xf>
    <xf numFmtId="164" fontId="1" fillId="0" borderId="0" xfId="0" applyNumberFormat="1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4" fontId="1" fillId="0" borderId="2" xfId="0" applyNumberFormat="1" applyFont="1" applyBorder="1" applyAlignment="1" applyProtection="1"/>
    <xf numFmtId="164" fontId="1" fillId="0" borderId="3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/>
    <xf numFmtId="0" fontId="5" fillId="0" borderId="0" xfId="0" applyFont="1" applyBorder="1" applyAlignment="1" applyProtection="1"/>
    <xf numFmtId="0" fontId="6" fillId="0" borderId="4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4" fontId="6" fillId="0" borderId="0" xfId="0" applyNumberFormat="1" applyFont="1" applyBorder="1" applyAlignment="1" applyProtection="1">
      <alignment horizontal="right"/>
    </xf>
    <xf numFmtId="164" fontId="8" fillId="0" borderId="5" xfId="0" applyNumberFormat="1" applyFont="1" applyBorder="1" applyAlignment="1" applyProtection="1">
      <alignment horizontal="center" vertical="center"/>
    </xf>
    <xf numFmtId="164" fontId="8" fillId="0" borderId="0" xfId="0" applyNumberFormat="1" applyFont="1" applyBorder="1" applyAlignment="1" applyProtection="1"/>
    <xf numFmtId="0" fontId="5" fillId="0" borderId="5" xfId="0" applyFont="1" applyBorder="1" applyAlignment="1" applyProtection="1"/>
    <xf numFmtId="0" fontId="9" fillId="0" borderId="4" xfId="0" applyFont="1" applyBorder="1" applyAlignment="1" applyProtection="1">
      <alignment vertical="center"/>
    </xf>
    <xf numFmtId="0" fontId="9" fillId="0" borderId="12" xfId="0" applyFont="1" applyFill="1" applyBorder="1" applyAlignment="1" applyProtection="1">
      <alignment vertical="center"/>
    </xf>
    <xf numFmtId="4" fontId="9" fillId="0" borderId="12" xfId="0" applyNumberFormat="1" applyFont="1" applyFill="1" applyBorder="1" applyAlignment="1" applyProtection="1">
      <alignment vertical="center"/>
    </xf>
    <xf numFmtId="164" fontId="9" fillId="0" borderId="0" xfId="0" applyNumberFormat="1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4" fontId="9" fillId="0" borderId="0" xfId="0" applyNumberFormat="1" applyFont="1" applyFill="1" applyBorder="1" applyAlignment="1" applyProtection="1">
      <alignment vertical="center"/>
    </xf>
    <xf numFmtId="164" fontId="9" fillId="0" borderId="5" xfId="0" applyNumberFormat="1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</xf>
    <xf numFmtId="4" fontId="9" fillId="0" borderId="13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" fillId="0" borderId="14" xfId="0" applyFont="1" applyBorder="1" applyAlignment="1" applyProtection="1"/>
    <xf numFmtId="0" fontId="1" fillId="0" borderId="15" xfId="0" applyFont="1" applyBorder="1" applyAlignment="1" applyProtection="1"/>
    <xf numFmtId="4" fontId="1" fillId="0" borderId="15" xfId="0" applyNumberFormat="1" applyFont="1" applyBorder="1" applyAlignment="1" applyProtection="1"/>
    <xf numFmtId="164" fontId="1" fillId="0" borderId="16" xfId="0" applyNumberFormat="1" applyFont="1" applyBorder="1" applyAlignment="1" applyProtection="1"/>
    <xf numFmtId="164" fontId="1" fillId="0" borderId="15" xfId="0" applyNumberFormat="1" applyFont="1" applyBorder="1" applyAlignment="1" applyProtection="1"/>
    <xf numFmtId="164" fontId="9" fillId="0" borderId="15" xfId="0" applyNumberFormat="1" applyFont="1" applyBorder="1" applyAlignment="1" applyProtection="1">
      <alignment vertical="center"/>
    </xf>
    <xf numFmtId="0" fontId="1" fillId="0" borderId="16" xfId="0" applyFont="1" applyBorder="1" applyAlignment="1" applyProtection="1"/>
    <xf numFmtId="4" fontId="1" fillId="0" borderId="0" xfId="0" applyNumberFormat="1" applyFont="1" applyBorder="1" applyAlignment="1" applyProtection="1"/>
    <xf numFmtId="0" fontId="1" fillId="0" borderId="4" xfId="0" applyFont="1" applyFill="1" applyBorder="1" applyAlignment="1" applyProtection="1"/>
    <xf numFmtId="0" fontId="10" fillId="0" borderId="1" xfId="0" applyFont="1" applyFill="1" applyBorder="1" applyAlignment="1" applyProtection="1">
      <alignment horizontal="right" vertical="top"/>
    </xf>
    <xf numFmtId="0" fontId="10" fillId="0" borderId="2" xfId="0" applyFont="1" applyFill="1" applyBorder="1" applyAlignment="1" applyProtection="1">
      <alignment horizontal="left" vertical="top"/>
    </xf>
    <xf numFmtId="0" fontId="10" fillId="0" borderId="2" xfId="0" applyFont="1" applyFill="1" applyBorder="1" applyAlignment="1" applyProtection="1">
      <alignment horizontal="center" vertical="top"/>
    </xf>
    <xf numFmtId="3" fontId="10" fillId="0" borderId="2" xfId="0" applyNumberFormat="1" applyFont="1" applyFill="1" applyBorder="1" applyAlignment="1" applyProtection="1">
      <alignment horizontal="center" vertical="top"/>
    </xf>
    <xf numFmtId="4" fontId="11" fillId="0" borderId="2" xfId="0" applyNumberFormat="1" applyFont="1" applyFill="1" applyBorder="1" applyAlignment="1" applyProtection="1">
      <alignment horizontal="center" vertical="top"/>
    </xf>
    <xf numFmtId="4" fontId="10" fillId="0" borderId="2" xfId="0" applyNumberFormat="1" applyFont="1" applyFill="1" applyBorder="1" applyAlignment="1" applyProtection="1"/>
    <xf numFmtId="164" fontId="10" fillId="0" borderId="2" xfId="0" applyNumberFormat="1" applyFont="1" applyFill="1" applyBorder="1" applyAlignment="1" applyProtection="1"/>
    <xf numFmtId="0" fontId="12" fillId="0" borderId="2" xfId="0" applyFont="1" applyFill="1" applyBorder="1" applyAlignment="1" applyProtection="1"/>
    <xf numFmtId="0" fontId="0" fillId="0" borderId="3" xfId="0" applyFill="1" applyBorder="1" applyAlignment="1" applyProtection="1"/>
    <xf numFmtId="0" fontId="0" fillId="0" borderId="5" xfId="0" applyBorder="1"/>
    <xf numFmtId="0" fontId="10" fillId="0" borderId="4" xfId="0" applyFont="1" applyFill="1" applyBorder="1" applyAlignment="1" applyProtection="1">
      <alignment horizontal="right" vertical="top"/>
    </xf>
    <xf numFmtId="1" fontId="13" fillId="0" borderId="0" xfId="0" applyNumberFormat="1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horizontal="center" vertical="top"/>
    </xf>
    <xf numFmtId="3" fontId="10" fillId="0" borderId="0" xfId="0" applyNumberFormat="1" applyFont="1" applyFill="1" applyBorder="1" applyAlignment="1" applyProtection="1">
      <alignment horizontal="center" vertical="top"/>
    </xf>
    <xf numFmtId="4" fontId="11" fillId="0" borderId="0" xfId="0" applyNumberFormat="1" applyFont="1" applyFill="1" applyBorder="1" applyAlignment="1" applyProtection="1">
      <alignment horizontal="center" vertical="top"/>
    </xf>
    <xf numFmtId="4" fontId="10" fillId="0" borderId="0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/>
    <xf numFmtId="0" fontId="12" fillId="0" borderId="0" xfId="0" applyFont="1" applyFill="1" applyBorder="1" applyAlignment="1" applyProtection="1"/>
    <xf numFmtId="0" fontId="0" fillId="0" borderId="5" xfId="0" applyFill="1" applyBorder="1" applyAlignment="1" applyProtection="1"/>
    <xf numFmtId="0" fontId="10" fillId="0" borderId="0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center" vertical="top"/>
    </xf>
    <xf numFmtId="3" fontId="14" fillId="0" borderId="0" xfId="0" applyNumberFormat="1" applyFont="1" applyFill="1" applyBorder="1" applyAlignment="1" applyProtection="1">
      <alignment horizontal="center" vertical="top"/>
    </xf>
    <xf numFmtId="4" fontId="15" fillId="0" borderId="0" xfId="0" applyNumberFormat="1" applyFont="1" applyFill="1" applyBorder="1" applyAlignment="1" applyProtection="1">
      <alignment horizontal="center" vertical="top"/>
    </xf>
    <xf numFmtId="4" fontId="14" fillId="0" borderId="0" xfId="0" applyNumberFormat="1" applyFont="1" applyFill="1" applyBorder="1" applyAlignment="1" applyProtection="1"/>
    <xf numFmtId="164" fontId="14" fillId="0" borderId="0" xfId="0" applyNumberFormat="1" applyFont="1" applyFill="1" applyBorder="1" applyAlignment="1" applyProtection="1"/>
    <xf numFmtId="49" fontId="10" fillId="0" borderId="0" xfId="0" applyNumberFormat="1" applyFont="1" applyBorder="1" applyAlignment="1">
      <alignment horizontal="left" vertical="top"/>
    </xf>
    <xf numFmtId="49" fontId="10" fillId="0" borderId="0" xfId="0" applyNumberFormat="1" applyFont="1" applyBorder="1" applyAlignment="1" applyProtection="1">
      <alignment horizontal="left" vertical="top"/>
      <protection locked="0"/>
    </xf>
    <xf numFmtId="49" fontId="10" fillId="0" borderId="0" xfId="0" applyNumberFormat="1" applyFont="1" applyBorder="1" applyAlignment="1">
      <alignment vertical="top"/>
    </xf>
    <xf numFmtId="0" fontId="10" fillId="0" borderId="14" xfId="0" applyFont="1" applyFill="1" applyBorder="1" applyAlignment="1" applyProtection="1">
      <alignment horizontal="right" vertical="top"/>
    </xf>
    <xf numFmtId="0" fontId="0" fillId="0" borderId="15" xfId="0" applyFill="1" applyBorder="1" applyAlignment="1" applyProtection="1"/>
    <xf numFmtId="0" fontId="0" fillId="0" borderId="16" xfId="0" applyFill="1" applyBorder="1" applyAlignment="1" applyProtection="1"/>
    <xf numFmtId="0" fontId="1" fillId="0" borderId="1" xfId="0" applyFont="1" applyFill="1" applyBorder="1" applyAlignment="1" applyProtection="1"/>
    <xf numFmtId="0" fontId="1" fillId="0" borderId="2" xfId="0" applyFont="1" applyFill="1" applyBorder="1" applyAlignment="1" applyProtection="1"/>
    <xf numFmtId="4" fontId="1" fillId="0" borderId="2" xfId="0" applyNumberFormat="1" applyFont="1" applyFill="1" applyBorder="1" applyAlignment="1" applyProtection="1"/>
    <xf numFmtId="164" fontId="1" fillId="0" borderId="2" xfId="0" applyNumberFormat="1" applyFont="1" applyFill="1" applyBorder="1" applyAlignment="1" applyProtection="1"/>
    <xf numFmtId="0" fontId="1" fillId="0" borderId="3" xfId="0" applyFont="1" applyFill="1" applyBorder="1" applyAlignment="1" applyProtection="1"/>
    <xf numFmtId="0" fontId="10" fillId="0" borderId="4" xfId="0" applyFont="1" applyFill="1" applyBorder="1" applyAlignment="1" applyProtection="1">
      <alignment horizontal="center" vertical="top"/>
    </xf>
    <xf numFmtId="164" fontId="1" fillId="0" borderId="0" xfId="0" applyNumberFormat="1" applyFont="1" applyFill="1" applyBorder="1" applyAlignment="1" applyProtection="1"/>
    <xf numFmtId="0" fontId="1" fillId="0" borderId="5" xfId="0" applyFont="1" applyFill="1" applyBorder="1" applyAlignment="1" applyProtection="1"/>
    <xf numFmtId="1" fontId="10" fillId="0" borderId="0" xfId="0" applyNumberFormat="1" applyFont="1" applyFill="1" applyBorder="1" applyAlignment="1" applyProtection="1">
      <alignment horizontal="left" vertical="top"/>
    </xf>
    <xf numFmtId="0" fontId="10" fillId="0" borderId="4" xfId="0" applyFont="1" applyFill="1" applyBorder="1" applyAlignment="1" applyProtection="1"/>
    <xf numFmtId="0" fontId="10" fillId="0" borderId="0" xfId="0" applyFont="1" applyFill="1" applyBorder="1" applyAlignment="1" applyProtection="1"/>
    <xf numFmtId="1" fontId="10" fillId="0" borderId="4" xfId="0" applyNumberFormat="1" applyFont="1" applyFill="1" applyBorder="1" applyAlignment="1" applyProtection="1">
      <alignment horizontal="right" vertical="top"/>
    </xf>
    <xf numFmtId="0" fontId="10" fillId="0" borderId="0" xfId="0" applyFont="1" applyFill="1" applyBorder="1" applyAlignment="1" applyProtection="1">
      <alignment vertical="top"/>
    </xf>
    <xf numFmtId="0" fontId="12" fillId="0" borderId="4" xfId="0" applyFont="1" applyFill="1" applyBorder="1" applyAlignment="1" applyProtection="1"/>
    <xf numFmtId="0" fontId="12" fillId="0" borderId="14" xfId="0" applyFont="1" applyFill="1" applyBorder="1" applyAlignment="1" applyProtection="1"/>
    <xf numFmtId="0" fontId="10" fillId="0" borderId="15" xfId="0" applyFont="1" applyFill="1" applyBorder="1" applyAlignment="1" applyProtection="1">
      <alignment horizontal="left" vertical="top"/>
    </xf>
    <xf numFmtId="0" fontId="10" fillId="0" borderId="15" xfId="0" applyFont="1" applyFill="1" applyBorder="1" applyAlignment="1" applyProtection="1">
      <alignment horizontal="center" vertical="top"/>
    </xf>
    <xf numFmtId="3" fontId="10" fillId="0" borderId="15" xfId="0" applyNumberFormat="1" applyFont="1" applyFill="1" applyBorder="1" applyAlignment="1" applyProtection="1">
      <alignment horizontal="center" vertical="top"/>
    </xf>
    <xf numFmtId="4" fontId="11" fillId="0" borderId="15" xfId="0" applyNumberFormat="1" applyFont="1" applyFill="1" applyBorder="1" applyAlignment="1" applyProtection="1">
      <alignment horizontal="center" vertical="top"/>
    </xf>
    <xf numFmtId="4" fontId="10" fillId="0" borderId="15" xfId="0" applyNumberFormat="1" applyFont="1" applyFill="1" applyBorder="1" applyAlignment="1" applyProtection="1"/>
    <xf numFmtId="164" fontId="10" fillId="0" borderId="15" xfId="0" applyNumberFormat="1" applyFont="1" applyFill="1" applyBorder="1" applyAlignment="1" applyProtection="1"/>
    <xf numFmtId="0" fontId="10" fillId="0" borderId="15" xfId="0" applyFont="1" applyFill="1" applyBorder="1" applyAlignment="1" applyProtection="1"/>
    <xf numFmtId="0" fontId="1" fillId="0" borderId="16" xfId="0" applyFont="1" applyFill="1" applyBorder="1" applyAlignment="1" applyProtection="1"/>
    <xf numFmtId="0" fontId="12" fillId="0" borderId="1" xfId="0" applyFont="1" applyFill="1" applyBorder="1" applyAlignment="1" applyProtection="1"/>
    <xf numFmtId="0" fontId="10" fillId="0" borderId="2" xfId="0" applyFont="1" applyFill="1" applyBorder="1" applyAlignment="1" applyProtection="1"/>
    <xf numFmtId="0" fontId="12" fillId="0" borderId="4" xfId="0" applyFont="1" applyFill="1" applyBorder="1" applyAlignment="1" applyProtection="1">
      <alignment horizontal="right"/>
    </xf>
    <xf numFmtId="0" fontId="10" fillId="0" borderId="0" xfId="0" applyNumberFormat="1" applyFont="1" applyFill="1" applyBorder="1" applyAlignment="1" applyProtection="1">
      <alignment horizontal="left" vertical="top"/>
    </xf>
    <xf numFmtId="0" fontId="12" fillId="0" borderId="15" xfId="0" applyFont="1" applyFill="1" applyBorder="1" applyAlignment="1" applyProtection="1"/>
    <xf numFmtId="0" fontId="17" fillId="0" borderId="0" xfId="1" applyFont="1" applyFill="1" applyBorder="1" applyAlignment="1">
      <alignment horizontal="left" vertical="top"/>
    </xf>
    <xf numFmtId="0" fontId="17" fillId="0" borderId="0" xfId="1" applyFont="1" applyFill="1" applyBorder="1" applyAlignment="1">
      <alignment horizontal="left" vertical="top" wrapText="1"/>
    </xf>
    <xf numFmtId="0" fontId="10" fillId="0" borderId="15" xfId="0" applyFont="1" applyFill="1" applyBorder="1" applyAlignment="1" applyProtection="1">
      <alignment horizontal="right" vertical="top"/>
    </xf>
    <xf numFmtId="49" fontId="19" fillId="0" borderId="0" xfId="0" applyNumberFormat="1" applyFont="1" applyFill="1" applyBorder="1" applyAlignment="1">
      <alignment horizontal="left" vertical="top" wrapText="1"/>
    </xf>
    <xf numFmtId="0" fontId="10" fillId="0" borderId="0" xfId="0" applyNumberFormat="1" applyFont="1" applyFill="1" applyBorder="1" applyAlignment="1">
      <alignment horizontal="left" vertical="top" wrapText="1"/>
    </xf>
    <xf numFmtId="0" fontId="24" fillId="0" borderId="0" xfId="0" applyNumberFormat="1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vertical="top" wrapText="1"/>
    </xf>
    <xf numFmtId="0" fontId="27" fillId="0" borderId="0" xfId="0" applyFont="1" applyFill="1" applyBorder="1" applyAlignment="1">
      <alignment vertical="top"/>
    </xf>
    <xf numFmtId="0" fontId="18" fillId="0" borderId="0" xfId="0" applyNumberFormat="1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49" fontId="10" fillId="0" borderId="0" xfId="0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49" fontId="14" fillId="0" borderId="0" xfId="0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top" wrapText="1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vertical="center"/>
    </xf>
    <xf numFmtId="0" fontId="29" fillId="0" borderId="3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top"/>
    </xf>
    <xf numFmtId="0" fontId="29" fillId="0" borderId="0" xfId="0" applyNumberFormat="1" applyFont="1" applyFill="1" applyBorder="1" applyAlignment="1">
      <alignment vertical="center"/>
    </xf>
    <xf numFmtId="0" fontId="29" fillId="0" borderId="5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vertical="center"/>
    </xf>
    <xf numFmtId="0" fontId="19" fillId="0" borderId="5" xfId="0" applyNumberFormat="1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49" fontId="20" fillId="0" borderId="18" xfId="0" applyNumberFormat="1" applyFont="1" applyFill="1" applyBorder="1" applyAlignment="1">
      <alignment horizontal="left" vertical="top" wrapText="1"/>
    </xf>
    <xf numFmtId="0" fontId="20" fillId="0" borderId="18" xfId="0" applyNumberFormat="1" applyFont="1" applyFill="1" applyBorder="1" applyAlignment="1">
      <alignment horizontal="center" vertical="center"/>
    </xf>
    <xf numFmtId="0" fontId="20" fillId="0" borderId="20" xfId="0" applyNumberFormat="1" applyFont="1" applyFill="1" applyBorder="1" applyAlignment="1">
      <alignment vertical="center"/>
    </xf>
    <xf numFmtId="3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" fontId="21" fillId="0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166" fontId="1" fillId="0" borderId="15" xfId="0" applyNumberFormat="1" applyFont="1" applyFill="1" applyBorder="1" applyAlignment="1" applyProtection="1">
      <alignment horizontal="center" vertical="center"/>
      <protection locked="0"/>
    </xf>
    <xf numFmtId="4" fontId="1" fillId="0" borderId="5" xfId="0" applyNumberFormat="1" applyFont="1" applyFill="1" applyBorder="1" applyAlignment="1" applyProtection="1">
      <alignment vertical="center"/>
    </xf>
    <xf numFmtId="3" fontId="23" fillId="0" borderId="0" xfId="0" applyNumberFormat="1" applyFont="1" applyFill="1" applyBorder="1" applyAlignment="1">
      <alignment horizontal="center" vertical="center"/>
    </xf>
    <xf numFmtId="4" fontId="22" fillId="0" borderId="0" xfId="0" applyNumberFormat="1" applyFont="1" applyFill="1" applyBorder="1" applyAlignment="1">
      <alignment horizontal="center" vertical="center"/>
    </xf>
    <xf numFmtId="4" fontId="22" fillId="0" borderId="5" xfId="0" applyNumberFormat="1" applyFont="1" applyFill="1" applyBorder="1" applyAlignment="1" applyProtection="1">
      <alignment vertical="center"/>
    </xf>
    <xf numFmtId="4" fontId="22" fillId="0" borderId="5" xfId="0" applyNumberFormat="1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horizontal="center" vertical="center"/>
    </xf>
    <xf numFmtId="4" fontId="25" fillId="0" borderId="0" xfId="0" applyNumberFormat="1" applyFont="1" applyFill="1" applyBorder="1" applyAlignment="1">
      <alignment vertical="center"/>
    </xf>
    <xf numFmtId="4" fontId="25" fillId="0" borderId="5" xfId="0" applyNumberFormat="1" applyFont="1" applyFill="1" applyBorder="1" applyAlignment="1">
      <alignment vertical="center"/>
    </xf>
    <xf numFmtId="0" fontId="18" fillId="0" borderId="15" xfId="0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left" vertical="top" wrapText="1"/>
    </xf>
    <xf numFmtId="1" fontId="21" fillId="0" borderId="15" xfId="0" applyNumberFormat="1" applyFont="1" applyFill="1" applyBorder="1" applyAlignment="1">
      <alignment horizontal="center" vertical="center"/>
    </xf>
    <xf numFmtId="3" fontId="23" fillId="0" borderId="15" xfId="0" applyNumberFormat="1" applyFont="1" applyFill="1" applyBorder="1" applyAlignment="1">
      <alignment horizontal="center" vertical="center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vertical="center"/>
    </xf>
    <xf numFmtId="0" fontId="29" fillId="0" borderId="2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left" vertical="top" wrapText="1"/>
    </xf>
    <xf numFmtId="3" fontId="19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vertical="center"/>
    </xf>
    <xf numFmtId="0" fontId="19" fillId="0" borderId="3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0" fillId="0" borderId="15" xfId="0" applyBorder="1"/>
    <xf numFmtId="0" fontId="0" fillId="0" borderId="16" xfId="0" applyBorder="1"/>
    <xf numFmtId="0" fontId="14" fillId="0" borderId="0" xfId="0" applyFont="1" applyFill="1" applyBorder="1" applyAlignment="1">
      <alignment horizontal="left" vertical="top"/>
    </xf>
    <xf numFmtId="0" fontId="0" fillId="0" borderId="2" xfId="0" applyBorder="1"/>
    <xf numFmtId="0" fontId="0" fillId="0" borderId="3" xfId="0" applyBorder="1"/>
    <xf numFmtId="0" fontId="14" fillId="0" borderId="0" xfId="0" applyFont="1" applyFill="1" applyBorder="1" applyAlignment="1">
      <alignment horizontal="left" vertical="top" wrapText="1"/>
    </xf>
    <xf numFmtId="0" fontId="31" fillId="0" borderId="0" xfId="0" applyFont="1" applyBorder="1"/>
    <xf numFmtId="0" fontId="31" fillId="0" borderId="15" xfId="0" applyFont="1" applyBorder="1"/>
    <xf numFmtId="0" fontId="31" fillId="0" borderId="2" xfId="0" applyFont="1" applyBorder="1"/>
    <xf numFmtId="0" fontId="14" fillId="0" borderId="0" xfId="0" applyFont="1" applyFill="1" applyBorder="1" applyAlignment="1">
      <alignment vertical="top" wrapText="1"/>
    </xf>
    <xf numFmtId="49" fontId="27" fillId="0" borderId="17" xfId="0" applyNumberFormat="1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vertical="center"/>
    </xf>
    <xf numFmtId="4" fontId="27" fillId="0" borderId="22" xfId="0" applyNumberFormat="1" applyFont="1" applyFill="1" applyBorder="1" applyAlignment="1">
      <alignment vertical="center"/>
    </xf>
    <xf numFmtId="0" fontId="27" fillId="0" borderId="17" xfId="0" applyFont="1" applyFill="1" applyBorder="1" applyAlignment="1">
      <alignment horizontal="left" vertical="center"/>
    </xf>
    <xf numFmtId="49" fontId="28" fillId="0" borderId="0" xfId="0" applyNumberFormat="1" applyFont="1" applyFill="1" applyBorder="1" applyAlignment="1">
      <alignment vertical="top" wrapText="1"/>
    </xf>
    <xf numFmtId="49" fontId="33" fillId="0" borderId="0" xfId="0" applyNumberFormat="1" applyFont="1" applyFill="1" applyBorder="1" applyAlignment="1">
      <alignment vertical="top" wrapText="1"/>
    </xf>
    <xf numFmtId="49" fontId="14" fillId="0" borderId="0" xfId="0" applyNumberFormat="1" applyFont="1" applyFill="1" applyBorder="1" applyAlignment="1">
      <alignment vertical="center" wrapText="1"/>
    </xf>
    <xf numFmtId="0" fontId="31" fillId="0" borderId="0" xfId="0" applyFont="1" applyBorder="1" applyAlignment="1">
      <alignment wrapText="1"/>
    </xf>
    <xf numFmtId="49" fontId="26" fillId="0" borderId="0" xfId="0" applyNumberFormat="1" applyFont="1" applyFill="1" applyBorder="1" applyAlignment="1">
      <alignment vertical="top" wrapText="1"/>
    </xf>
    <xf numFmtId="0" fontId="10" fillId="0" borderId="15" xfId="0" applyFont="1" applyFill="1" applyBorder="1" applyAlignment="1">
      <alignment horizontal="left" vertical="top" wrapText="1"/>
    </xf>
    <xf numFmtId="49" fontId="26" fillId="0" borderId="15" xfId="0" applyNumberFormat="1" applyFont="1" applyFill="1" applyBorder="1" applyAlignment="1">
      <alignment vertical="top" wrapText="1"/>
    </xf>
    <xf numFmtId="49" fontId="10" fillId="0" borderId="0" xfId="0" applyNumberFormat="1" applyFont="1" applyBorder="1" applyAlignment="1">
      <alignment vertical="top" wrapText="1"/>
    </xf>
    <xf numFmtId="49" fontId="14" fillId="0" borderId="0" xfId="0" applyNumberFormat="1" applyFont="1" applyBorder="1" applyAlignment="1">
      <alignment vertical="top" wrapText="1"/>
    </xf>
    <xf numFmtId="49" fontId="10" fillId="0" borderId="0" xfId="0" applyNumberFormat="1" applyFont="1" applyBorder="1" applyAlignment="1">
      <alignment horizontal="left" vertical="top" wrapText="1"/>
    </xf>
    <xf numFmtId="0" fontId="6" fillId="2" borderId="17" xfId="0" applyNumberFormat="1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vertical="top"/>
    </xf>
    <xf numFmtId="0" fontId="8" fillId="2" borderId="17" xfId="0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  <xf numFmtId="0" fontId="8" fillId="2" borderId="17" xfId="0" applyNumberFormat="1" applyFont="1" applyFill="1" applyBorder="1" applyAlignment="1">
      <alignment vertical="center"/>
    </xf>
    <xf numFmtId="0" fontId="8" fillId="2" borderId="2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vertical="top"/>
    </xf>
    <xf numFmtId="0" fontId="8" fillId="2" borderId="2" xfId="0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165" fontId="21" fillId="0" borderId="0" xfId="0" applyNumberFormat="1" applyFont="1" applyFill="1" applyBorder="1" applyAlignment="1">
      <alignment horizontal="center" vertical="center"/>
    </xf>
    <xf numFmtId="0" fontId="36" fillId="0" borderId="15" xfId="0" applyFont="1" applyBorder="1"/>
    <xf numFmtId="0" fontId="14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vertical="top" wrapText="1"/>
    </xf>
    <xf numFmtId="4" fontId="1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18" fillId="0" borderId="15" xfId="0" applyFont="1" applyFill="1" applyBorder="1" applyAlignment="1">
      <alignment vertical="top" wrapText="1"/>
    </xf>
    <xf numFmtId="0" fontId="18" fillId="0" borderId="2" xfId="0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vertical="top" wrapText="1"/>
    </xf>
    <xf numFmtId="49" fontId="10" fillId="0" borderId="2" xfId="0" applyNumberFormat="1" applyFont="1" applyFill="1" applyBorder="1" applyAlignment="1">
      <alignment vertical="top" wrapText="1"/>
    </xf>
    <xf numFmtId="49" fontId="10" fillId="0" borderId="15" xfId="0" applyNumberFormat="1" applyFont="1" applyFill="1" applyBorder="1" applyAlignment="1">
      <alignment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15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wrapText="1"/>
    </xf>
    <xf numFmtId="0" fontId="27" fillId="0" borderId="2" xfId="0" applyFont="1" applyFill="1" applyBorder="1" applyAlignment="1">
      <alignment vertical="top"/>
    </xf>
    <xf numFmtId="49" fontId="14" fillId="0" borderId="0" xfId="0" applyNumberFormat="1" applyFont="1" applyFill="1" applyBorder="1" applyAlignment="1">
      <alignment vertical="top" wrapText="1"/>
    </xf>
    <xf numFmtId="0" fontId="14" fillId="0" borderId="0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49" fontId="26" fillId="0" borderId="2" xfId="0" applyNumberFormat="1" applyFont="1" applyFill="1" applyBorder="1" applyAlignment="1">
      <alignment vertical="top" wrapText="1"/>
    </xf>
    <xf numFmtId="0" fontId="14" fillId="0" borderId="0" xfId="0" applyFont="1" applyFill="1" applyBorder="1" applyAlignment="1">
      <alignment wrapText="1"/>
    </xf>
    <xf numFmtId="0" fontId="10" fillId="0" borderId="15" xfId="0" applyFont="1" applyFill="1" applyBorder="1" applyAlignment="1">
      <alignment wrapText="1"/>
    </xf>
    <xf numFmtId="0" fontId="26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vertical="top" wrapText="1"/>
    </xf>
    <xf numFmtId="0" fontId="26" fillId="0" borderId="15" xfId="0" applyFont="1" applyFill="1" applyBorder="1" applyAlignment="1">
      <alignment vertical="top" wrapText="1"/>
    </xf>
    <xf numFmtId="49" fontId="14" fillId="0" borderId="2" xfId="0" applyNumberFormat="1" applyFont="1" applyFill="1" applyBorder="1" applyAlignment="1">
      <alignment vertical="top"/>
    </xf>
    <xf numFmtId="0" fontId="33" fillId="0" borderId="0" xfId="0" applyFont="1" applyFill="1" applyBorder="1" applyAlignment="1">
      <alignment wrapText="1"/>
    </xf>
    <xf numFmtId="0" fontId="26" fillId="0" borderId="15" xfId="0" applyFont="1" applyFill="1" applyBorder="1" applyAlignment="1">
      <alignment wrapText="1"/>
    </xf>
    <xf numFmtId="0" fontId="33" fillId="0" borderId="0" xfId="0" applyFont="1" applyFill="1" applyBorder="1" applyAlignment="1">
      <alignment vertical="top" wrapText="1"/>
    </xf>
    <xf numFmtId="49" fontId="14" fillId="0" borderId="2" xfId="0" applyNumberFormat="1" applyFont="1" applyFill="1" applyBorder="1" applyAlignment="1">
      <alignment vertical="top" wrapText="1"/>
    </xf>
    <xf numFmtId="0" fontId="18" fillId="0" borderId="2" xfId="0" applyNumberFormat="1" applyFont="1" applyFill="1" applyBorder="1" applyAlignment="1">
      <alignment horizontal="left" vertical="top" wrapText="1"/>
    </xf>
    <xf numFmtId="0" fontId="18" fillId="0" borderId="15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Border="1" applyAlignment="1">
      <alignment vertical="top" wrapText="1"/>
    </xf>
    <xf numFmtId="49" fontId="10" fillId="0" borderId="15" xfId="0" applyNumberFormat="1" applyFont="1" applyBorder="1" applyAlignment="1">
      <alignment vertical="top" wrapText="1"/>
    </xf>
    <xf numFmtId="0" fontId="29" fillId="0" borderId="1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7" fillId="0" borderId="2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2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vertical="top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15" xfId="0" applyNumberFormat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49" fontId="18" fillId="0" borderId="2" xfId="0" applyNumberFormat="1" applyFont="1" applyFill="1" applyBorder="1" applyAlignment="1">
      <alignment horizontal="left" vertical="top"/>
    </xf>
    <xf numFmtId="49" fontId="14" fillId="0" borderId="15" xfId="0" applyNumberFormat="1" applyFont="1" applyFill="1" applyBorder="1" applyAlignment="1">
      <alignment horizontal="left" vertical="top" wrapText="1"/>
    </xf>
    <xf numFmtId="49" fontId="14" fillId="0" borderId="2" xfId="0" applyNumberFormat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 wrapText="1"/>
    </xf>
  </cellXfs>
  <cellStyles count="2">
    <cellStyle name="Navadno" xfId="0" builtinId="0"/>
    <cellStyle name="Normal 15" xfId="1"/>
  </cellStyles>
  <dxfs count="9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anm58/Desktop/Investicije/Priklop%20nastanitvenega%20objekta%20v%20Celju%20na%20meteorno%20kanalizacijo/PZI/Osnutek%20PZI/15796_01_PZI_2_Pop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Osnova"/>
      <sheetName val="2 Rekapitulacija"/>
      <sheetName val="2 Uvod v predračun"/>
      <sheetName val="2 Popis del"/>
      <sheetName val="HPR_SD_stara verzija"/>
    </sheetNames>
    <sheetDataSet>
      <sheetData sheetId="0">
        <row r="34">
          <cell r="B34">
            <v>1</v>
          </cell>
        </row>
        <row r="36">
          <cell r="B36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1"/>
  <sheetViews>
    <sheetView view="pageBreakPreview" topLeftCell="A10" zoomScale="80" zoomScaleNormal="80" zoomScaleSheetLayoutView="80" workbookViewId="0">
      <selection activeCell="G20" sqref="G20"/>
    </sheetView>
  </sheetViews>
  <sheetFormatPr defaultRowHeight="15"/>
  <cols>
    <col min="8" max="8" width="31.42578125" customWidth="1"/>
    <col min="11" max="11" width="27.28515625" customWidth="1"/>
  </cols>
  <sheetData>
    <row r="1" spans="1:1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5.75">
      <c r="A2" s="4"/>
      <c r="B2" s="5" t="s">
        <v>0</v>
      </c>
      <c r="C2" s="6"/>
      <c r="D2" s="7" t="s">
        <v>1</v>
      </c>
      <c r="E2" s="7"/>
      <c r="F2" s="7"/>
      <c r="G2" s="6"/>
      <c r="H2" s="7"/>
      <c r="I2" s="7"/>
      <c r="J2" s="7"/>
      <c r="K2" s="8"/>
      <c r="L2" s="9"/>
    </row>
    <row r="3" spans="1:12">
      <c r="A3" s="4"/>
      <c r="B3" s="8"/>
      <c r="C3" s="6"/>
      <c r="D3" s="7" t="s">
        <v>2</v>
      </c>
      <c r="E3" s="7"/>
      <c r="F3" s="7"/>
      <c r="G3" s="6"/>
      <c r="H3" s="7"/>
      <c r="I3" s="7"/>
      <c r="J3" s="7"/>
      <c r="K3" s="8"/>
      <c r="L3" s="9"/>
    </row>
    <row r="4" spans="1:12">
      <c r="A4" s="4"/>
      <c r="B4" s="8"/>
      <c r="C4" s="6"/>
      <c r="D4" s="7" t="s">
        <v>3</v>
      </c>
      <c r="E4" s="7"/>
      <c r="F4" s="7"/>
      <c r="G4" s="6"/>
      <c r="H4" s="7"/>
      <c r="I4" s="7"/>
      <c r="J4" s="7"/>
      <c r="K4" s="8"/>
      <c r="L4" s="9"/>
    </row>
    <row r="5" spans="1:12">
      <c r="A5" s="4"/>
      <c r="B5" s="8"/>
      <c r="C5" s="6"/>
      <c r="D5" s="7"/>
      <c r="E5" s="7"/>
      <c r="F5" s="7"/>
      <c r="G5" s="6"/>
      <c r="H5" s="7"/>
      <c r="I5" s="7"/>
      <c r="J5" s="7"/>
      <c r="K5" s="8"/>
      <c r="L5" s="9"/>
    </row>
    <row r="6" spans="1:12" ht="15.75">
      <c r="A6" s="4"/>
      <c r="B6" s="5" t="s">
        <v>4</v>
      </c>
      <c r="C6" s="6"/>
      <c r="D6" s="7" t="s">
        <v>425</v>
      </c>
      <c r="E6" s="6"/>
      <c r="F6" s="6"/>
      <c r="G6" s="6"/>
      <c r="H6" s="6"/>
      <c r="I6" s="6"/>
      <c r="J6" s="6"/>
      <c r="K6" s="8"/>
      <c r="L6" s="9"/>
    </row>
    <row r="7" spans="1:12">
      <c r="A7" s="4"/>
      <c r="B7" s="8"/>
      <c r="C7" s="6"/>
      <c r="D7" s="10"/>
      <c r="E7" s="10"/>
      <c r="F7" s="10"/>
      <c r="G7" s="10"/>
      <c r="H7" s="10"/>
      <c r="I7" s="10"/>
      <c r="J7" s="10"/>
      <c r="K7" s="8"/>
      <c r="L7" s="9"/>
    </row>
    <row r="8" spans="1:12" ht="15.75">
      <c r="A8" s="4"/>
      <c r="B8" s="5" t="s">
        <v>5</v>
      </c>
      <c r="C8" s="6"/>
      <c r="D8" s="11" t="s">
        <v>166</v>
      </c>
      <c r="E8" s="11"/>
      <c r="F8" s="11"/>
      <c r="G8" s="6"/>
      <c r="H8" s="11"/>
      <c r="I8" s="12"/>
      <c r="J8" s="13"/>
      <c r="K8" s="8"/>
      <c r="L8" s="9"/>
    </row>
    <row r="9" spans="1:12">
      <c r="A9" s="4"/>
      <c r="B9" s="8"/>
      <c r="C9" s="6"/>
      <c r="D9" s="14"/>
      <c r="E9" s="14"/>
      <c r="F9" s="14"/>
      <c r="G9" s="14"/>
      <c r="H9" s="14"/>
      <c r="I9" s="14"/>
      <c r="J9" s="14"/>
      <c r="K9" s="8"/>
      <c r="L9" s="9"/>
    </row>
    <row r="10" spans="1:12" ht="15.75">
      <c r="A10" s="4"/>
      <c r="B10" s="5" t="s">
        <v>6</v>
      </c>
      <c r="C10" s="6"/>
      <c r="D10" s="15"/>
      <c r="E10" s="15"/>
      <c r="F10" s="15"/>
      <c r="G10" s="15"/>
      <c r="H10" s="15"/>
      <c r="I10" s="16"/>
      <c r="J10" s="17"/>
      <c r="K10" s="8"/>
      <c r="L10" s="9"/>
    </row>
    <row r="11" spans="1:12" ht="15.75">
      <c r="A11" s="4"/>
      <c r="B11" s="5"/>
      <c r="C11" s="6"/>
      <c r="D11" s="10"/>
      <c r="E11" s="10"/>
      <c r="F11" s="10"/>
      <c r="G11" s="10"/>
      <c r="H11" s="10"/>
      <c r="I11" s="10"/>
      <c r="J11" s="10"/>
      <c r="K11" s="8"/>
      <c r="L11" s="9"/>
    </row>
    <row r="12" spans="1:12" ht="15.75">
      <c r="A12" s="4"/>
      <c r="B12" s="5" t="s">
        <v>7</v>
      </c>
      <c r="C12" s="6"/>
      <c r="D12" s="15"/>
      <c r="E12" s="15"/>
      <c r="F12" s="15"/>
      <c r="G12" s="15"/>
      <c r="H12" s="15"/>
      <c r="I12" s="16"/>
      <c r="J12" s="17"/>
      <c r="K12" s="8"/>
      <c r="L12" s="9"/>
    </row>
    <row r="13" spans="1:12" ht="16.5" thickBot="1">
      <c r="A13" s="4"/>
      <c r="B13" s="5"/>
      <c r="C13" s="6"/>
      <c r="D13" s="10"/>
      <c r="E13" s="10"/>
      <c r="F13" s="10"/>
      <c r="G13" s="10"/>
      <c r="H13" s="10"/>
      <c r="I13" s="10"/>
      <c r="J13" s="10"/>
      <c r="K13" s="8"/>
      <c r="L13" s="9"/>
    </row>
    <row r="14" spans="1:12" ht="54.75" customHeight="1" thickTop="1">
      <c r="A14" s="4"/>
      <c r="B14" s="18" t="s">
        <v>8</v>
      </c>
      <c r="C14" s="19"/>
      <c r="D14" s="19"/>
      <c r="E14" s="19"/>
      <c r="F14" s="19"/>
      <c r="G14" s="19"/>
      <c r="H14" s="19"/>
      <c r="I14" s="19"/>
      <c r="J14" s="19"/>
      <c r="K14" s="20"/>
      <c r="L14" s="9"/>
    </row>
    <row r="15" spans="1:12" ht="87.75" customHeight="1" thickBot="1">
      <c r="A15" s="4"/>
      <c r="B15" s="21" t="s">
        <v>424</v>
      </c>
      <c r="C15" s="22"/>
      <c r="D15" s="22"/>
      <c r="E15" s="22"/>
      <c r="F15" s="22"/>
      <c r="G15" s="22"/>
      <c r="H15" s="22"/>
      <c r="I15" s="22"/>
      <c r="J15" s="22"/>
      <c r="K15" s="23"/>
      <c r="L15" s="9"/>
    </row>
    <row r="16" spans="1:12" ht="21" thickTop="1">
      <c r="A16" s="4"/>
      <c r="B16" s="8"/>
      <c r="C16" s="8"/>
      <c r="D16" s="24"/>
      <c r="E16" s="24"/>
      <c r="F16" s="24"/>
      <c r="G16" s="24"/>
      <c r="H16" s="24"/>
      <c r="I16" s="24"/>
      <c r="J16" s="25"/>
      <c r="K16" s="8"/>
      <c r="L16" s="9"/>
    </row>
    <row r="17" spans="1:12" ht="20.25">
      <c r="A17" s="4"/>
      <c r="B17" s="26" t="s">
        <v>9</v>
      </c>
      <c r="C17" s="26"/>
      <c r="D17" s="26"/>
      <c r="E17" s="26"/>
      <c r="F17" s="26"/>
      <c r="G17" s="26"/>
      <c r="H17" s="26"/>
      <c r="I17" s="26"/>
      <c r="J17" s="26"/>
      <c r="K17" s="26"/>
      <c r="L17" s="9"/>
    </row>
    <row r="18" spans="1:12" ht="20.25">
      <c r="A18" s="4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9"/>
    </row>
    <row r="19" spans="1:12">
      <c r="A19" s="4"/>
      <c r="B19" s="8"/>
      <c r="C19" s="1"/>
      <c r="D19" s="2"/>
      <c r="E19" s="2"/>
      <c r="F19" s="2"/>
      <c r="G19" s="2"/>
      <c r="H19" s="2"/>
      <c r="I19" s="27"/>
      <c r="J19" s="28"/>
      <c r="K19" s="8"/>
      <c r="L19" s="9"/>
    </row>
    <row r="20" spans="1:12" ht="15.75">
      <c r="A20" s="29"/>
      <c r="B20" s="30"/>
      <c r="C20" s="31" t="s">
        <v>10</v>
      </c>
      <c r="D20" s="32" t="s">
        <v>11</v>
      </c>
      <c r="E20" s="33"/>
      <c r="F20" s="33"/>
      <c r="G20" s="33"/>
      <c r="H20" s="33"/>
      <c r="I20" s="34">
        <f>'Popis del'!G54</f>
        <v>0</v>
      </c>
      <c r="J20" s="35" t="s">
        <v>12</v>
      </c>
      <c r="K20" s="36"/>
      <c r="L20" s="37"/>
    </row>
    <row r="21" spans="1:12" ht="5.0999999999999996" customHeight="1">
      <c r="A21" s="29"/>
      <c r="B21" s="30"/>
      <c r="C21" s="31"/>
      <c r="D21" s="32"/>
      <c r="E21" s="33"/>
      <c r="F21" s="33"/>
      <c r="G21" s="33"/>
      <c r="H21" s="33"/>
      <c r="I21" s="34"/>
      <c r="J21" s="35"/>
      <c r="K21" s="36"/>
      <c r="L21" s="37"/>
    </row>
    <row r="22" spans="1:12" ht="15.75">
      <c r="A22" s="29"/>
      <c r="B22" s="30"/>
      <c r="C22" s="31" t="s">
        <v>13</v>
      </c>
      <c r="D22" s="32" t="s">
        <v>14</v>
      </c>
      <c r="E22" s="33"/>
      <c r="F22" s="33"/>
      <c r="G22" s="33"/>
      <c r="H22" s="33"/>
      <c r="I22" s="34">
        <f>'Popis del'!G122</f>
        <v>0</v>
      </c>
      <c r="J22" s="35" t="s">
        <v>12</v>
      </c>
      <c r="K22" s="36"/>
      <c r="L22" s="37"/>
    </row>
    <row r="23" spans="1:12" ht="5.0999999999999996" customHeight="1">
      <c r="A23" s="29"/>
      <c r="B23" s="30"/>
      <c r="C23" s="31"/>
      <c r="D23" s="32"/>
      <c r="E23" s="33"/>
      <c r="F23" s="33"/>
      <c r="G23" s="33"/>
      <c r="H23" s="33"/>
      <c r="I23" s="34"/>
      <c r="J23" s="35"/>
      <c r="K23" s="36"/>
      <c r="L23" s="37"/>
    </row>
    <row r="24" spans="1:12" ht="15.75">
      <c r="A24" s="29"/>
      <c r="B24" s="30"/>
      <c r="C24" s="31" t="s">
        <v>15</v>
      </c>
      <c r="D24" s="32" t="s">
        <v>400</v>
      </c>
      <c r="E24" s="33"/>
      <c r="F24" s="33"/>
      <c r="G24" s="33"/>
      <c r="H24" s="33"/>
      <c r="I24" s="34">
        <f>'Popis del'!G153</f>
        <v>0</v>
      </c>
      <c r="J24" s="35" t="s">
        <v>12</v>
      </c>
      <c r="K24" s="36"/>
      <c r="L24" s="37"/>
    </row>
    <row r="25" spans="1:12" ht="5.0999999999999996" customHeight="1">
      <c r="A25" s="29"/>
      <c r="B25" s="30"/>
      <c r="C25" s="31"/>
      <c r="D25" s="32"/>
      <c r="E25" s="33"/>
      <c r="F25" s="33"/>
      <c r="G25" s="33"/>
      <c r="H25" s="33"/>
      <c r="I25" s="34"/>
      <c r="J25" s="35"/>
      <c r="K25" s="36"/>
      <c r="L25" s="37"/>
    </row>
    <row r="26" spans="1:12" ht="15.75">
      <c r="A26" s="29"/>
      <c r="B26" s="30"/>
      <c r="C26" s="31" t="s">
        <v>21</v>
      </c>
      <c r="D26" s="32" t="s">
        <v>18</v>
      </c>
      <c r="E26" s="33"/>
      <c r="F26" s="33"/>
      <c r="G26" s="33"/>
      <c r="H26" s="33"/>
      <c r="I26" s="34">
        <f>'Popis del'!G269</f>
        <v>0</v>
      </c>
      <c r="J26" s="35" t="s">
        <v>12</v>
      </c>
      <c r="K26" s="36"/>
      <c r="L26" s="37"/>
    </row>
    <row r="27" spans="1:12" ht="5.0999999999999996" customHeight="1">
      <c r="A27" s="29"/>
      <c r="B27" s="30"/>
      <c r="C27" s="31"/>
      <c r="D27" s="32"/>
      <c r="E27" s="33"/>
      <c r="F27" s="33"/>
      <c r="G27" s="33"/>
      <c r="H27" s="33"/>
      <c r="I27" s="34"/>
      <c r="J27" s="35"/>
      <c r="K27" s="36"/>
      <c r="L27" s="37"/>
    </row>
    <row r="28" spans="1:12" ht="15.75">
      <c r="A28" s="29"/>
      <c r="B28" s="30"/>
      <c r="C28" s="31" t="s">
        <v>19</v>
      </c>
      <c r="D28" s="32" t="s">
        <v>20</v>
      </c>
      <c r="E28" s="33"/>
      <c r="F28" s="33"/>
      <c r="G28" s="33"/>
      <c r="H28" s="33"/>
      <c r="I28" s="34">
        <f>'Popis del'!G303</f>
        <v>0</v>
      </c>
      <c r="J28" s="35" t="s">
        <v>12</v>
      </c>
      <c r="K28" s="36"/>
      <c r="L28" s="37"/>
    </row>
    <row r="29" spans="1:12" ht="5.0999999999999996" customHeight="1">
      <c r="A29" s="29"/>
      <c r="B29" s="30"/>
      <c r="C29" s="31"/>
      <c r="D29" s="32"/>
      <c r="E29" s="33"/>
      <c r="F29" s="33"/>
      <c r="G29" s="33"/>
      <c r="H29" s="33"/>
      <c r="I29" s="34"/>
      <c r="J29" s="35"/>
      <c r="K29" s="36"/>
      <c r="L29" s="37"/>
    </row>
    <row r="30" spans="1:12" ht="15" customHeight="1">
      <c r="A30" s="29"/>
      <c r="B30" s="30"/>
      <c r="C30" s="31" t="s">
        <v>21</v>
      </c>
      <c r="D30" s="32" t="s">
        <v>22</v>
      </c>
      <c r="E30" s="33"/>
      <c r="F30" s="33"/>
      <c r="G30" s="33"/>
      <c r="H30" s="33"/>
      <c r="I30" s="34">
        <f>'Popis del'!G347</f>
        <v>0</v>
      </c>
      <c r="J30" s="35" t="s">
        <v>12</v>
      </c>
      <c r="K30" s="36"/>
      <c r="L30" s="37"/>
    </row>
    <row r="31" spans="1:12" ht="5.0999999999999996" customHeight="1">
      <c r="A31" s="29"/>
      <c r="B31" s="30"/>
      <c r="C31" s="31"/>
      <c r="D31" s="32"/>
      <c r="E31" s="33"/>
      <c r="F31" s="33"/>
      <c r="G31" s="33"/>
      <c r="H31" s="33"/>
      <c r="I31" s="34"/>
      <c r="J31" s="35"/>
      <c r="K31" s="36"/>
      <c r="L31" s="37"/>
    </row>
    <row r="32" spans="1:12" ht="15.75">
      <c r="A32" s="29"/>
      <c r="B32" s="30"/>
      <c r="C32" s="31" t="s">
        <v>23</v>
      </c>
      <c r="D32" s="32" t="s">
        <v>24</v>
      </c>
      <c r="E32" s="33"/>
      <c r="F32" s="33"/>
      <c r="G32" s="33"/>
      <c r="H32" s="33"/>
      <c r="I32" s="34">
        <f>'Popis del'!G375</f>
        <v>0</v>
      </c>
      <c r="J32" s="35" t="s">
        <v>12</v>
      </c>
      <c r="K32" s="36"/>
      <c r="L32" s="37"/>
    </row>
    <row r="33" spans="1:12" ht="5.0999999999999996" customHeight="1">
      <c r="A33" s="29"/>
      <c r="B33" s="30"/>
      <c r="C33" s="31"/>
      <c r="D33" s="32"/>
      <c r="E33" s="33"/>
      <c r="F33" s="33"/>
      <c r="G33" s="33"/>
      <c r="H33" s="33"/>
      <c r="I33" s="34"/>
      <c r="J33" s="35"/>
      <c r="K33" s="36"/>
      <c r="L33" s="37"/>
    </row>
    <row r="34" spans="1:12" ht="15.75">
      <c r="A34" s="29"/>
      <c r="B34" s="30"/>
      <c r="C34" s="31" t="s">
        <v>25</v>
      </c>
      <c r="D34" s="32" t="s">
        <v>26</v>
      </c>
      <c r="E34" s="33"/>
      <c r="F34" s="33"/>
      <c r="G34" s="33"/>
      <c r="H34" s="33"/>
      <c r="I34" s="34">
        <f>'Popis del'!G407</f>
        <v>0</v>
      </c>
      <c r="J34" s="35" t="s">
        <v>12</v>
      </c>
      <c r="K34" s="36"/>
      <c r="L34" s="37"/>
    </row>
    <row r="35" spans="1:12" ht="5.0999999999999996" customHeight="1">
      <c r="A35" s="29"/>
      <c r="B35" s="30"/>
      <c r="C35" s="31"/>
      <c r="D35" s="32"/>
      <c r="E35" s="33"/>
      <c r="F35" s="33"/>
      <c r="G35" s="33"/>
      <c r="H35" s="33"/>
      <c r="I35" s="34"/>
      <c r="J35" s="35"/>
      <c r="K35" s="36"/>
      <c r="L35" s="37"/>
    </row>
    <row r="36" spans="1:12" ht="15.75">
      <c r="A36" s="29"/>
      <c r="B36" s="30"/>
      <c r="C36" s="31" t="s">
        <v>27</v>
      </c>
      <c r="D36" s="32" t="str">
        <f>'Popis del'!C409</f>
        <v>PROJEKTNA DOKUMENTACIJA, PROJEKTANTSKI NADZOR</v>
      </c>
      <c r="E36" s="33"/>
      <c r="F36" s="33"/>
      <c r="G36" s="33"/>
      <c r="H36" s="33"/>
      <c r="I36" s="34">
        <f>'Popis del'!G423</f>
        <v>0</v>
      </c>
      <c r="J36" s="35" t="s">
        <v>12</v>
      </c>
      <c r="K36" s="36"/>
      <c r="L36" s="37"/>
    </row>
    <row r="37" spans="1:12" ht="5.0999999999999996" customHeight="1">
      <c r="A37" s="29"/>
      <c r="B37" s="30"/>
      <c r="C37" s="31"/>
      <c r="D37" s="32"/>
      <c r="E37" s="33"/>
      <c r="F37" s="33"/>
      <c r="G37" s="33"/>
      <c r="H37" s="33"/>
      <c r="I37" s="34"/>
      <c r="J37" s="35"/>
      <c r="K37" s="36"/>
      <c r="L37" s="37"/>
    </row>
    <row r="38" spans="1:12" ht="15.75">
      <c r="A38" s="29"/>
      <c r="B38" s="30"/>
      <c r="C38" s="31" t="s">
        <v>29</v>
      </c>
      <c r="D38" s="32" t="s">
        <v>30</v>
      </c>
      <c r="E38" s="33"/>
      <c r="F38" s="33"/>
      <c r="G38" s="33"/>
      <c r="H38" s="33"/>
      <c r="I38" s="34">
        <f>'Popis del'!G427</f>
        <v>0</v>
      </c>
      <c r="J38" s="35" t="s">
        <v>12</v>
      </c>
      <c r="K38" s="36"/>
      <c r="L38" s="37"/>
    </row>
    <row r="39" spans="1:12" ht="16.5" thickBot="1">
      <c r="A39" s="29"/>
      <c r="B39" s="30"/>
      <c r="C39" s="31"/>
      <c r="D39" s="32"/>
      <c r="E39" s="33"/>
      <c r="F39" s="33"/>
      <c r="G39" s="33"/>
      <c r="H39" s="33"/>
      <c r="I39" s="34"/>
      <c r="J39" s="35"/>
      <c r="K39" s="36"/>
      <c r="L39" s="37"/>
    </row>
    <row r="40" spans="1:12">
      <c r="A40" s="29"/>
      <c r="B40" s="30"/>
      <c r="C40" s="38"/>
      <c r="D40" s="39" t="s">
        <v>31</v>
      </c>
      <c r="E40" s="39"/>
      <c r="F40" s="39"/>
      <c r="G40" s="39"/>
      <c r="H40" s="39"/>
      <c r="I40" s="40"/>
      <c r="J40" s="35" t="s">
        <v>12</v>
      </c>
      <c r="K40" s="41"/>
      <c r="L40" s="37"/>
    </row>
    <row r="41" spans="1:12">
      <c r="A41" s="29"/>
      <c r="B41" s="30"/>
      <c r="C41" s="38"/>
      <c r="D41" s="42"/>
      <c r="E41" s="42"/>
      <c r="F41" s="42"/>
      <c r="G41" s="42"/>
      <c r="H41" s="42"/>
      <c r="I41" s="43"/>
      <c r="J41" s="44"/>
      <c r="K41" s="41"/>
      <c r="L41" s="37"/>
    </row>
    <row r="42" spans="1:12">
      <c r="A42" s="29"/>
      <c r="B42" s="30"/>
      <c r="C42" s="38"/>
      <c r="D42" s="42" t="s">
        <v>32</v>
      </c>
      <c r="E42" s="42"/>
      <c r="F42" s="42"/>
      <c r="G42" s="42"/>
      <c r="H42" s="42"/>
      <c r="I42" s="43"/>
      <c r="J42" s="35" t="s">
        <v>12</v>
      </c>
      <c r="K42" s="41"/>
      <c r="L42" s="37"/>
    </row>
    <row r="43" spans="1:12">
      <c r="A43" s="29"/>
      <c r="B43" s="30"/>
      <c r="C43" s="38"/>
      <c r="D43" s="42"/>
      <c r="E43" s="42"/>
      <c r="F43" s="42"/>
      <c r="G43" s="42"/>
      <c r="H43" s="42"/>
      <c r="I43" s="43"/>
      <c r="J43" s="44"/>
      <c r="K43" s="41"/>
      <c r="L43" s="37"/>
    </row>
    <row r="44" spans="1:12" ht="15.75" thickBot="1">
      <c r="A44" s="4"/>
      <c r="B44" s="8"/>
      <c r="C44" s="38"/>
      <c r="D44" s="45" t="s">
        <v>33</v>
      </c>
      <c r="E44" s="45"/>
      <c r="F44" s="45"/>
      <c r="G44" s="45"/>
      <c r="H44" s="45"/>
      <c r="I44" s="46"/>
      <c r="J44" s="35" t="s">
        <v>12</v>
      </c>
      <c r="K44" s="47"/>
      <c r="L44" s="9"/>
    </row>
    <row r="45" spans="1:12">
      <c r="A45" s="4"/>
      <c r="B45" s="8"/>
      <c r="C45" s="48"/>
      <c r="D45" s="49"/>
      <c r="E45" s="49"/>
      <c r="F45" s="49"/>
      <c r="G45" s="49"/>
      <c r="H45" s="49"/>
      <c r="I45" s="50"/>
      <c r="J45" s="51"/>
      <c r="K45" s="41"/>
      <c r="L45" s="9"/>
    </row>
    <row r="46" spans="1:12">
      <c r="A46" s="48"/>
      <c r="B46" s="49"/>
      <c r="C46" s="49"/>
      <c r="D46" s="49"/>
      <c r="E46" s="49"/>
      <c r="F46" s="49"/>
      <c r="G46" s="49"/>
      <c r="H46" s="49"/>
      <c r="I46" s="50"/>
      <c r="J46" s="52"/>
      <c r="K46" s="53"/>
      <c r="L46" s="54"/>
    </row>
    <row r="47" spans="1:12">
      <c r="A47" s="4"/>
      <c r="B47" s="8"/>
      <c r="C47" s="8"/>
      <c r="D47" s="8"/>
      <c r="E47" s="8"/>
      <c r="F47" s="8"/>
      <c r="G47" s="8"/>
      <c r="H47" s="8"/>
      <c r="I47" s="55"/>
      <c r="J47" s="25"/>
      <c r="K47" s="41"/>
      <c r="L47" s="9"/>
    </row>
    <row r="48" spans="1:12">
      <c r="A48" s="56"/>
      <c r="B48" s="57"/>
      <c r="C48" s="58"/>
      <c r="D48" s="58"/>
      <c r="E48" s="59"/>
      <c r="F48" s="60"/>
      <c r="G48" s="61"/>
      <c r="H48" s="62"/>
      <c r="I48" s="63"/>
      <c r="J48" s="64"/>
      <c r="K48" s="65"/>
      <c r="L48" s="66"/>
    </row>
    <row r="49" spans="1:12">
      <c r="A49" s="56"/>
      <c r="B49" s="67"/>
      <c r="C49" s="68" t="s">
        <v>34</v>
      </c>
      <c r="D49" s="69"/>
      <c r="E49" s="70"/>
      <c r="F49" s="71"/>
      <c r="G49" s="72"/>
      <c r="H49" s="73"/>
      <c r="I49" s="74"/>
      <c r="J49" s="75"/>
      <c r="K49" s="76"/>
      <c r="L49" s="66"/>
    </row>
    <row r="50" spans="1:12">
      <c r="A50" s="56"/>
      <c r="B50" s="67" t="s">
        <v>35</v>
      </c>
      <c r="C50" s="77" t="s">
        <v>36</v>
      </c>
      <c r="D50" s="77"/>
      <c r="E50" s="70"/>
      <c r="F50" s="71"/>
      <c r="G50" s="72"/>
      <c r="H50" s="73"/>
      <c r="I50" s="74"/>
      <c r="J50" s="75"/>
      <c r="K50" s="76"/>
      <c r="L50" s="66"/>
    </row>
    <row r="51" spans="1:12">
      <c r="A51" s="56"/>
      <c r="B51" s="67" t="s">
        <v>35</v>
      </c>
      <c r="C51" s="77" t="s">
        <v>37</v>
      </c>
      <c r="D51" s="77"/>
      <c r="E51" s="70"/>
      <c r="F51" s="71"/>
      <c r="G51" s="72"/>
      <c r="H51" s="73"/>
      <c r="I51" s="74"/>
      <c r="J51" s="75"/>
      <c r="K51" s="76"/>
      <c r="L51" s="66"/>
    </row>
    <row r="52" spans="1:12">
      <c r="A52" s="56"/>
      <c r="B52" s="67" t="s">
        <v>35</v>
      </c>
      <c r="C52" s="77" t="s">
        <v>402</v>
      </c>
      <c r="D52" s="77"/>
      <c r="E52" s="70"/>
      <c r="F52" s="71"/>
      <c r="G52" s="72"/>
      <c r="H52" s="73"/>
      <c r="I52" s="74"/>
      <c r="J52" s="75"/>
      <c r="K52" s="76"/>
      <c r="L52" s="66"/>
    </row>
    <row r="53" spans="1:12">
      <c r="A53" s="56"/>
      <c r="B53" s="67"/>
      <c r="C53" s="77" t="s">
        <v>403</v>
      </c>
      <c r="D53" s="77"/>
      <c r="E53" s="70"/>
      <c r="F53" s="71"/>
      <c r="G53" s="72"/>
      <c r="H53" s="73"/>
      <c r="I53" s="74"/>
      <c r="J53" s="75"/>
      <c r="K53" s="76"/>
      <c r="L53" s="66"/>
    </row>
    <row r="54" spans="1:12">
      <c r="A54" s="56"/>
      <c r="B54" s="67"/>
      <c r="C54" s="77" t="s">
        <v>38</v>
      </c>
      <c r="D54" s="77"/>
      <c r="E54" s="70"/>
      <c r="F54" s="71"/>
      <c r="G54" s="72"/>
      <c r="H54" s="73"/>
      <c r="I54" s="74"/>
      <c r="J54" s="75"/>
      <c r="K54" s="76"/>
      <c r="L54" s="66"/>
    </row>
    <row r="55" spans="1:12">
      <c r="A55" s="56"/>
      <c r="B55" s="67"/>
      <c r="C55" s="77" t="s">
        <v>404</v>
      </c>
      <c r="D55" s="77"/>
      <c r="E55" s="70"/>
      <c r="F55" s="71"/>
      <c r="G55" s="72"/>
      <c r="H55" s="73"/>
      <c r="I55" s="74"/>
      <c r="J55" s="75"/>
      <c r="K55" s="76"/>
      <c r="L55" s="66"/>
    </row>
    <row r="56" spans="1:12">
      <c r="A56" s="56"/>
      <c r="B56" s="67"/>
      <c r="C56" s="77" t="s">
        <v>405</v>
      </c>
      <c r="D56" s="77"/>
      <c r="E56" s="70"/>
      <c r="F56" s="71"/>
      <c r="G56" s="72"/>
      <c r="H56" s="73"/>
      <c r="I56" s="74"/>
      <c r="J56" s="75"/>
      <c r="K56" s="76"/>
      <c r="L56" s="66"/>
    </row>
    <row r="57" spans="1:12">
      <c r="A57" s="56"/>
      <c r="B57" s="67" t="s">
        <v>35</v>
      </c>
      <c r="C57" s="77" t="s">
        <v>39</v>
      </c>
      <c r="D57" s="77"/>
      <c r="E57" s="70"/>
      <c r="F57" s="71"/>
      <c r="G57" s="72"/>
      <c r="H57" s="73"/>
      <c r="I57" s="74"/>
      <c r="J57" s="75"/>
      <c r="K57" s="76"/>
      <c r="L57" s="66"/>
    </row>
    <row r="58" spans="1:12">
      <c r="A58" s="56"/>
      <c r="B58" s="67" t="s">
        <v>35</v>
      </c>
      <c r="C58" s="77" t="s">
        <v>406</v>
      </c>
      <c r="D58" s="77"/>
      <c r="E58" s="70"/>
      <c r="F58" s="71"/>
      <c r="G58" s="72"/>
      <c r="H58" s="73"/>
      <c r="I58" s="74"/>
      <c r="J58" s="75"/>
      <c r="K58" s="76"/>
      <c r="L58" s="66"/>
    </row>
    <row r="59" spans="1:12">
      <c r="A59" s="56"/>
      <c r="B59" s="67" t="s">
        <v>35</v>
      </c>
      <c r="C59" s="77" t="s">
        <v>407</v>
      </c>
      <c r="D59" s="77"/>
      <c r="E59" s="70"/>
      <c r="F59" s="71"/>
      <c r="G59" s="72"/>
      <c r="H59" s="73"/>
      <c r="I59" s="74"/>
      <c r="J59" s="75"/>
      <c r="K59" s="76"/>
      <c r="L59" s="66"/>
    </row>
    <row r="60" spans="1:12">
      <c r="A60" s="56"/>
      <c r="B60" s="67"/>
      <c r="C60" s="77" t="s">
        <v>408</v>
      </c>
      <c r="D60" s="77"/>
      <c r="E60" s="70"/>
      <c r="F60" s="71"/>
      <c r="G60" s="72"/>
      <c r="H60" s="73"/>
      <c r="I60" s="74"/>
      <c r="J60" s="75"/>
      <c r="K60" s="76"/>
      <c r="L60" s="66"/>
    </row>
    <row r="61" spans="1:12">
      <c r="A61" s="56"/>
      <c r="B61" s="67"/>
      <c r="C61" s="69" t="s">
        <v>409</v>
      </c>
      <c r="D61" s="69"/>
      <c r="E61" s="78"/>
      <c r="F61" s="79"/>
      <c r="G61" s="80"/>
      <c r="H61" s="81"/>
      <c r="I61" s="82"/>
      <c r="J61" s="75"/>
      <c r="K61" s="76"/>
      <c r="L61" s="66"/>
    </row>
    <row r="62" spans="1:12">
      <c r="A62" s="56"/>
      <c r="B62" s="67" t="s">
        <v>35</v>
      </c>
      <c r="C62" s="77" t="s">
        <v>40</v>
      </c>
      <c r="D62" s="77"/>
      <c r="E62" s="70"/>
      <c r="F62" s="71"/>
      <c r="G62" s="72"/>
      <c r="H62" s="73"/>
      <c r="I62" s="74"/>
      <c r="J62" s="75"/>
      <c r="K62" s="76"/>
      <c r="L62" s="66"/>
    </row>
    <row r="63" spans="1:12">
      <c r="A63" s="56"/>
      <c r="B63" s="67"/>
      <c r="C63" s="77"/>
      <c r="D63" s="77"/>
      <c r="E63" s="70"/>
      <c r="F63" s="71"/>
      <c r="G63" s="72"/>
      <c r="H63" s="73"/>
      <c r="I63" s="74"/>
      <c r="J63" s="75"/>
      <c r="K63" s="76"/>
      <c r="L63" s="66"/>
    </row>
    <row r="64" spans="1:12">
      <c r="A64" s="56"/>
      <c r="B64" s="67"/>
      <c r="C64" s="77" t="s">
        <v>413</v>
      </c>
      <c r="D64" s="77"/>
      <c r="E64" s="70"/>
      <c r="F64" s="71"/>
      <c r="G64" s="72"/>
      <c r="H64" s="73"/>
      <c r="I64" s="74"/>
      <c r="J64" s="75"/>
      <c r="K64" s="76"/>
      <c r="L64" s="66"/>
    </row>
    <row r="65" spans="1:12">
      <c r="A65" s="56"/>
      <c r="B65" s="67"/>
      <c r="C65" s="77" t="s">
        <v>412</v>
      </c>
      <c r="D65" s="77"/>
      <c r="E65" s="70"/>
      <c r="F65" s="71"/>
      <c r="G65" s="72"/>
      <c r="H65" s="73"/>
      <c r="I65" s="74"/>
      <c r="J65" s="75"/>
      <c r="K65" s="76"/>
      <c r="L65" s="66"/>
    </row>
    <row r="66" spans="1:12">
      <c r="A66" s="56"/>
      <c r="B66" s="67"/>
      <c r="C66" s="77" t="s">
        <v>415</v>
      </c>
      <c r="D66" s="77"/>
      <c r="E66" s="70"/>
      <c r="F66" s="71"/>
      <c r="G66" s="72"/>
      <c r="H66" s="73"/>
      <c r="I66" s="74"/>
      <c r="J66" s="75"/>
      <c r="K66" s="76"/>
      <c r="L66" s="66"/>
    </row>
    <row r="67" spans="1:12">
      <c r="A67" s="56"/>
      <c r="B67" s="67"/>
      <c r="C67" s="77" t="s">
        <v>414</v>
      </c>
      <c r="D67" s="77"/>
      <c r="E67" s="70"/>
      <c r="F67" s="71"/>
      <c r="G67" s="72"/>
      <c r="H67" s="73"/>
      <c r="I67" s="74"/>
      <c r="J67" s="75"/>
      <c r="K67" s="76"/>
      <c r="L67" s="66"/>
    </row>
    <row r="68" spans="1:12">
      <c r="A68" s="56"/>
      <c r="B68" s="67"/>
      <c r="C68" s="83" t="s">
        <v>416</v>
      </c>
      <c r="D68" s="77"/>
      <c r="E68" s="70"/>
      <c r="F68" s="71"/>
      <c r="G68" s="72"/>
      <c r="H68" s="73"/>
      <c r="I68" s="74"/>
      <c r="J68" s="75"/>
      <c r="K68" s="76"/>
      <c r="L68" s="66"/>
    </row>
    <row r="69" spans="1:12">
      <c r="A69" s="56"/>
      <c r="B69" s="67"/>
      <c r="C69" s="83" t="s">
        <v>410</v>
      </c>
      <c r="D69" s="77"/>
      <c r="E69" s="70"/>
      <c r="F69" s="71"/>
      <c r="G69" s="72"/>
      <c r="H69" s="73"/>
      <c r="I69" s="74"/>
      <c r="J69" s="75"/>
      <c r="K69" s="76"/>
      <c r="L69" s="66"/>
    </row>
    <row r="70" spans="1:12">
      <c r="A70" s="56"/>
      <c r="B70" s="67"/>
      <c r="C70" s="83" t="s">
        <v>41</v>
      </c>
      <c r="D70" s="77"/>
      <c r="E70" s="70"/>
      <c r="F70" s="71"/>
      <c r="G70" s="72"/>
      <c r="H70" s="73"/>
      <c r="I70" s="74"/>
      <c r="J70" s="75"/>
      <c r="K70" s="76"/>
      <c r="L70" s="66"/>
    </row>
    <row r="71" spans="1:12">
      <c r="A71" s="56"/>
      <c r="B71" s="67"/>
      <c r="C71" s="83" t="s">
        <v>42</v>
      </c>
      <c r="D71" s="77"/>
      <c r="E71" s="70"/>
      <c r="F71" s="71"/>
      <c r="G71" s="72"/>
      <c r="H71" s="73"/>
      <c r="I71" s="74"/>
      <c r="J71" s="75"/>
      <c r="K71" s="76"/>
      <c r="L71" s="66"/>
    </row>
    <row r="72" spans="1:12">
      <c r="A72" s="56"/>
      <c r="B72" s="67"/>
      <c r="C72" s="84" t="s">
        <v>43</v>
      </c>
      <c r="D72" s="77"/>
      <c r="E72" s="70"/>
      <c r="F72" s="71"/>
      <c r="G72" s="72"/>
      <c r="H72" s="73"/>
      <c r="I72" s="74"/>
      <c r="J72" s="75"/>
      <c r="K72" s="76"/>
      <c r="L72" s="66"/>
    </row>
    <row r="73" spans="1:12">
      <c r="A73" s="56"/>
      <c r="B73" s="67"/>
      <c r="C73" s="84" t="s">
        <v>44</v>
      </c>
      <c r="D73" s="77"/>
      <c r="E73" s="70"/>
      <c r="F73" s="71"/>
      <c r="G73" s="72"/>
      <c r="H73" s="73"/>
      <c r="I73" s="74"/>
      <c r="J73" s="75"/>
      <c r="K73" s="76"/>
      <c r="L73" s="66"/>
    </row>
    <row r="74" spans="1:12">
      <c r="A74" s="56"/>
      <c r="B74" s="67"/>
      <c r="C74" s="83" t="s">
        <v>45</v>
      </c>
      <c r="D74" s="77"/>
      <c r="E74" s="70"/>
      <c r="F74" s="71"/>
      <c r="G74" s="72"/>
      <c r="H74" s="73"/>
      <c r="I74" s="74"/>
      <c r="J74" s="75"/>
      <c r="K74" s="76"/>
      <c r="L74" s="66"/>
    </row>
    <row r="75" spans="1:12">
      <c r="A75" s="56"/>
      <c r="B75" s="67"/>
      <c r="C75" s="83" t="s">
        <v>46</v>
      </c>
      <c r="D75" s="77"/>
      <c r="E75" s="70"/>
      <c r="F75" s="71"/>
      <c r="G75" s="72"/>
      <c r="H75" s="73"/>
      <c r="I75" s="74"/>
      <c r="J75" s="75"/>
      <c r="K75" s="76"/>
      <c r="L75" s="66"/>
    </row>
    <row r="76" spans="1:12">
      <c r="A76" s="56"/>
      <c r="B76" s="67"/>
      <c r="C76" s="83" t="s">
        <v>47</v>
      </c>
      <c r="D76" s="77"/>
      <c r="E76" s="70"/>
      <c r="F76" s="71"/>
      <c r="G76" s="72"/>
      <c r="H76" s="73"/>
      <c r="I76" s="74"/>
      <c r="J76" s="75"/>
      <c r="K76" s="76"/>
      <c r="L76" s="66"/>
    </row>
    <row r="77" spans="1:12">
      <c r="A77" s="56"/>
      <c r="B77" s="67"/>
      <c r="C77" s="83" t="s">
        <v>48</v>
      </c>
      <c r="D77" s="77"/>
      <c r="E77" s="70"/>
      <c r="F77" s="71"/>
      <c r="G77" s="72"/>
      <c r="H77" s="73"/>
      <c r="I77" s="74"/>
      <c r="J77" s="75"/>
      <c r="K77" s="76"/>
      <c r="L77" s="66"/>
    </row>
    <row r="78" spans="1:12">
      <c r="A78" s="56"/>
      <c r="B78" s="67"/>
      <c r="C78" s="83" t="s">
        <v>49</v>
      </c>
      <c r="D78" s="77"/>
      <c r="E78" s="70"/>
      <c r="F78" s="71"/>
      <c r="G78" s="72"/>
      <c r="H78" s="73"/>
      <c r="I78" s="74"/>
      <c r="J78" s="75"/>
      <c r="K78" s="76"/>
      <c r="L78" s="66"/>
    </row>
    <row r="79" spans="1:12">
      <c r="A79" s="56"/>
      <c r="B79" s="67"/>
      <c r="C79" s="83" t="s">
        <v>50</v>
      </c>
      <c r="D79" s="77"/>
      <c r="E79" s="70"/>
      <c r="F79" s="71"/>
      <c r="G79" s="72"/>
      <c r="H79" s="73"/>
      <c r="I79" s="74"/>
      <c r="J79" s="75"/>
      <c r="K79" s="76"/>
      <c r="L79" s="66"/>
    </row>
    <row r="80" spans="1:12">
      <c r="A80" s="56"/>
      <c r="B80" s="67"/>
      <c r="C80" s="83" t="s">
        <v>51</v>
      </c>
      <c r="D80" s="77"/>
      <c r="E80" s="70"/>
      <c r="F80" s="71"/>
      <c r="G80" s="72"/>
      <c r="H80" s="73"/>
      <c r="I80" s="74"/>
      <c r="J80" s="75"/>
      <c r="K80" s="76"/>
      <c r="L80" s="66"/>
    </row>
    <row r="81" spans="1:12">
      <c r="A81" s="56"/>
      <c r="B81" s="67"/>
      <c r="C81" s="83" t="s">
        <v>52</v>
      </c>
      <c r="D81" s="77"/>
      <c r="E81" s="70"/>
      <c r="F81" s="71"/>
      <c r="G81" s="72"/>
      <c r="H81" s="73"/>
      <c r="I81" s="74"/>
      <c r="J81" s="75"/>
      <c r="K81" s="76"/>
      <c r="L81" s="66"/>
    </row>
    <row r="82" spans="1:12">
      <c r="A82" s="56"/>
      <c r="B82" s="67"/>
      <c r="C82" s="83" t="s">
        <v>411</v>
      </c>
      <c r="D82" s="77"/>
      <c r="E82" s="70"/>
      <c r="F82" s="71"/>
      <c r="G82" s="72"/>
      <c r="H82" s="73"/>
      <c r="I82" s="74"/>
      <c r="J82" s="75"/>
      <c r="K82" s="76"/>
      <c r="L82" s="66"/>
    </row>
    <row r="83" spans="1:12">
      <c r="A83" s="56"/>
      <c r="B83" s="67"/>
      <c r="C83" s="77"/>
      <c r="D83" s="77"/>
      <c r="E83" s="70"/>
      <c r="F83" s="71"/>
      <c r="G83" s="72"/>
      <c r="H83" s="73"/>
      <c r="I83" s="74"/>
      <c r="J83" s="75"/>
      <c r="K83" s="76"/>
      <c r="L83" s="66"/>
    </row>
    <row r="84" spans="1:12">
      <c r="A84" s="56"/>
      <c r="B84" s="67"/>
      <c r="C84" s="85" t="s">
        <v>53</v>
      </c>
      <c r="D84" s="77"/>
      <c r="E84" s="70"/>
      <c r="F84" s="71"/>
      <c r="G84" s="72"/>
      <c r="H84" s="73"/>
      <c r="I84" s="74"/>
      <c r="J84" s="75"/>
      <c r="K84" s="76"/>
      <c r="L84" s="66"/>
    </row>
    <row r="85" spans="1:12">
      <c r="A85" s="56"/>
      <c r="B85" s="67"/>
      <c r="C85" s="85" t="s">
        <v>54</v>
      </c>
      <c r="D85" s="77"/>
      <c r="E85" s="70"/>
      <c r="F85" s="71"/>
      <c r="G85" s="72"/>
      <c r="H85" s="73"/>
      <c r="I85" s="74"/>
      <c r="J85" s="75"/>
      <c r="K85" s="76"/>
      <c r="L85" s="66"/>
    </row>
    <row r="86" spans="1:12">
      <c r="A86" s="56"/>
      <c r="B86" s="67"/>
      <c r="C86" s="85" t="s">
        <v>55</v>
      </c>
      <c r="D86" s="77"/>
      <c r="E86" s="70"/>
      <c r="F86" s="71"/>
      <c r="G86" s="72"/>
      <c r="H86" s="73"/>
      <c r="I86" s="74"/>
      <c r="J86" s="75"/>
      <c r="K86" s="76"/>
      <c r="L86" s="66"/>
    </row>
    <row r="87" spans="1:12">
      <c r="A87" s="56"/>
      <c r="B87" s="67"/>
      <c r="C87" s="85" t="s">
        <v>56</v>
      </c>
      <c r="D87" s="77"/>
      <c r="E87" s="70"/>
      <c r="F87" s="71"/>
      <c r="G87" s="72"/>
      <c r="H87" s="73"/>
      <c r="I87" s="74"/>
      <c r="J87" s="75"/>
      <c r="K87" s="76"/>
      <c r="L87" s="66"/>
    </row>
    <row r="88" spans="1:12">
      <c r="A88" s="56"/>
      <c r="B88" s="67"/>
      <c r="C88" s="85" t="s">
        <v>57</v>
      </c>
      <c r="D88" s="77"/>
      <c r="E88" s="70"/>
      <c r="F88" s="71"/>
      <c r="G88" s="72"/>
      <c r="H88" s="73"/>
      <c r="I88" s="74"/>
      <c r="J88" s="75"/>
      <c r="K88" s="76"/>
      <c r="L88" s="66"/>
    </row>
    <row r="89" spans="1:12">
      <c r="A89" s="56"/>
      <c r="B89" s="67"/>
      <c r="C89" s="85" t="s">
        <v>58</v>
      </c>
      <c r="D89" s="77"/>
      <c r="E89" s="70"/>
      <c r="F89" s="71"/>
      <c r="G89" s="72"/>
      <c r="H89" s="73"/>
      <c r="I89" s="74"/>
      <c r="J89" s="75"/>
      <c r="K89" s="76"/>
      <c r="L89" s="66"/>
    </row>
    <row r="90" spans="1:12">
      <c r="A90" s="56"/>
      <c r="B90" s="67"/>
      <c r="C90" s="85" t="s">
        <v>59</v>
      </c>
      <c r="D90" s="77"/>
      <c r="E90" s="70"/>
      <c r="F90" s="71"/>
      <c r="G90" s="72"/>
      <c r="H90" s="73"/>
      <c r="I90" s="74"/>
      <c r="J90" s="75"/>
      <c r="K90" s="76"/>
      <c r="L90" s="66"/>
    </row>
    <row r="91" spans="1:12">
      <c r="A91" s="56"/>
      <c r="B91" s="67"/>
      <c r="C91" s="85" t="s">
        <v>60</v>
      </c>
      <c r="D91" s="77"/>
      <c r="E91" s="70"/>
      <c r="F91" s="71"/>
      <c r="G91" s="72"/>
      <c r="H91" s="73"/>
      <c r="I91" s="74"/>
      <c r="J91" s="75"/>
      <c r="K91" s="76"/>
      <c r="L91" s="66"/>
    </row>
    <row r="92" spans="1:12">
      <c r="A92" s="56"/>
      <c r="B92" s="67"/>
      <c r="C92" s="85" t="s">
        <v>61</v>
      </c>
      <c r="D92" s="77"/>
      <c r="E92" s="70"/>
      <c r="F92" s="71"/>
      <c r="G92" s="72"/>
      <c r="H92" s="73"/>
      <c r="I92" s="74"/>
      <c r="J92" s="75"/>
      <c r="K92" s="76"/>
      <c r="L92" s="66"/>
    </row>
    <row r="93" spans="1:12">
      <c r="A93" s="56"/>
      <c r="B93" s="67"/>
      <c r="C93" s="85" t="s">
        <v>62</v>
      </c>
      <c r="D93" s="77"/>
      <c r="E93" s="70"/>
      <c r="F93" s="71"/>
      <c r="G93" s="72"/>
      <c r="H93" s="73"/>
      <c r="I93" s="74"/>
      <c r="J93" s="75"/>
      <c r="K93" s="76"/>
      <c r="L93" s="66"/>
    </row>
    <row r="94" spans="1:12">
      <c r="A94" s="56"/>
      <c r="B94" s="67"/>
      <c r="C94" s="85" t="s">
        <v>63</v>
      </c>
      <c r="D94" s="77"/>
      <c r="E94" s="70"/>
      <c r="F94" s="71"/>
      <c r="G94" s="72"/>
      <c r="H94" s="73"/>
      <c r="I94" s="74"/>
      <c r="J94" s="75"/>
      <c r="K94" s="76"/>
      <c r="L94" s="66"/>
    </row>
    <row r="95" spans="1:12">
      <c r="A95" s="56"/>
      <c r="B95" s="86"/>
      <c r="C95" s="87"/>
      <c r="D95" s="87"/>
      <c r="E95" s="87"/>
      <c r="F95" s="87"/>
      <c r="G95" s="87"/>
      <c r="H95" s="87"/>
      <c r="I95" s="87"/>
      <c r="J95" s="87"/>
      <c r="K95" s="88"/>
      <c r="L95" s="66"/>
    </row>
    <row r="96" spans="1:12">
      <c r="A96" s="56"/>
      <c r="B96" s="89"/>
      <c r="C96" s="90"/>
      <c r="D96" s="90"/>
      <c r="E96" s="90"/>
      <c r="F96" s="90"/>
      <c r="G96" s="90"/>
      <c r="H96" s="91"/>
      <c r="I96" s="92"/>
      <c r="J96" s="90"/>
      <c r="K96" s="93"/>
      <c r="L96" s="66"/>
    </row>
    <row r="97" spans="1:12">
      <c r="A97" s="56"/>
      <c r="B97" s="94"/>
      <c r="C97" s="68" t="s">
        <v>64</v>
      </c>
      <c r="D97" s="68"/>
      <c r="E97" s="70"/>
      <c r="F97" s="71"/>
      <c r="G97" s="72"/>
      <c r="H97" s="10"/>
      <c r="I97" s="95"/>
      <c r="J97" s="7"/>
      <c r="K97" s="96"/>
      <c r="L97" s="66"/>
    </row>
    <row r="98" spans="1:12">
      <c r="A98" s="56"/>
      <c r="B98" s="67" t="s">
        <v>35</v>
      </c>
      <c r="C98" s="97" t="s">
        <v>65</v>
      </c>
      <c r="D98" s="97"/>
      <c r="E98" s="70"/>
      <c r="F98" s="71"/>
      <c r="G98" s="72"/>
      <c r="H98" s="10"/>
      <c r="I98" s="95"/>
      <c r="J98" s="7"/>
      <c r="K98" s="96"/>
      <c r="L98" s="66"/>
    </row>
    <row r="99" spans="1:12">
      <c r="A99" s="56"/>
      <c r="B99" s="67" t="s">
        <v>35</v>
      </c>
      <c r="C99" s="97" t="s">
        <v>66</v>
      </c>
      <c r="D99" s="97"/>
      <c r="E99" s="70"/>
      <c r="F99" s="71"/>
      <c r="G99" s="72"/>
      <c r="H99" s="10"/>
      <c r="I99" s="95"/>
      <c r="J99" s="7"/>
      <c r="K99" s="96"/>
      <c r="L99" s="66"/>
    </row>
    <row r="100" spans="1:12">
      <c r="A100" s="98"/>
      <c r="B100" s="67" t="s">
        <v>35</v>
      </c>
      <c r="C100" s="77" t="s">
        <v>417</v>
      </c>
      <c r="D100" s="68"/>
      <c r="E100" s="70"/>
      <c r="F100" s="71"/>
      <c r="G100" s="72"/>
      <c r="H100" s="73"/>
      <c r="I100" s="74"/>
      <c r="J100" s="99"/>
      <c r="K100" s="96"/>
      <c r="L100" s="66"/>
    </row>
    <row r="101" spans="1:12">
      <c r="A101" s="98"/>
      <c r="B101" s="67" t="s">
        <v>35</v>
      </c>
      <c r="C101" s="77" t="s">
        <v>419</v>
      </c>
      <c r="D101" s="77"/>
      <c r="E101" s="70"/>
      <c r="F101" s="71"/>
      <c r="G101" s="72"/>
      <c r="H101" s="73"/>
      <c r="I101" s="74"/>
      <c r="J101" s="99"/>
      <c r="K101" s="96"/>
      <c r="L101" s="66"/>
    </row>
    <row r="102" spans="1:12">
      <c r="A102" s="98"/>
      <c r="B102" s="67"/>
      <c r="C102" s="77" t="s">
        <v>418</v>
      </c>
      <c r="D102" s="77"/>
      <c r="E102" s="70"/>
      <c r="F102" s="71"/>
      <c r="G102" s="72"/>
      <c r="H102" s="73"/>
      <c r="I102" s="74"/>
      <c r="J102" s="99"/>
      <c r="K102" s="96"/>
      <c r="L102" s="66"/>
    </row>
    <row r="103" spans="1:12">
      <c r="A103" s="98"/>
      <c r="B103" s="67" t="s">
        <v>35</v>
      </c>
      <c r="C103" s="77" t="s">
        <v>67</v>
      </c>
      <c r="D103" s="77"/>
      <c r="E103" s="70"/>
      <c r="F103" s="71"/>
      <c r="G103" s="72"/>
      <c r="H103" s="73"/>
      <c r="I103" s="74"/>
      <c r="J103" s="99"/>
      <c r="K103" s="96"/>
      <c r="L103" s="66"/>
    </row>
    <row r="104" spans="1:12">
      <c r="A104" s="98"/>
      <c r="B104" s="100" t="s">
        <v>35</v>
      </c>
      <c r="C104" s="101" t="s">
        <v>420</v>
      </c>
      <c r="D104" s="101"/>
      <c r="E104" s="78"/>
      <c r="F104" s="71"/>
      <c r="G104" s="72"/>
      <c r="H104" s="99"/>
      <c r="I104" s="74"/>
      <c r="J104" s="99"/>
      <c r="K104" s="96"/>
      <c r="L104" s="66"/>
    </row>
    <row r="105" spans="1:12">
      <c r="A105" s="98"/>
      <c r="B105" s="67" t="s">
        <v>35</v>
      </c>
      <c r="C105" s="77" t="s">
        <v>68</v>
      </c>
      <c r="D105" s="77"/>
      <c r="E105" s="70"/>
      <c r="F105" s="71"/>
      <c r="G105" s="72"/>
      <c r="H105" s="73"/>
      <c r="I105" s="74"/>
      <c r="J105" s="99"/>
      <c r="K105" s="96"/>
      <c r="L105" s="66"/>
    </row>
    <row r="106" spans="1:12">
      <c r="A106" s="98"/>
      <c r="B106" s="67" t="s">
        <v>35</v>
      </c>
      <c r="C106" s="77" t="s">
        <v>421</v>
      </c>
      <c r="D106" s="77"/>
      <c r="E106" s="70"/>
      <c r="F106" s="71"/>
      <c r="G106" s="72"/>
      <c r="H106" s="73"/>
      <c r="I106" s="74"/>
      <c r="J106" s="99"/>
      <c r="K106" s="96"/>
      <c r="L106" s="66"/>
    </row>
    <row r="107" spans="1:12">
      <c r="A107" s="98"/>
      <c r="B107" s="67" t="s">
        <v>35</v>
      </c>
      <c r="C107" s="77" t="s">
        <v>69</v>
      </c>
      <c r="D107" s="77"/>
      <c r="E107" s="70"/>
      <c r="F107" s="71"/>
      <c r="G107" s="72"/>
      <c r="H107" s="73"/>
      <c r="I107" s="74"/>
      <c r="J107" s="99"/>
      <c r="K107" s="96"/>
      <c r="L107" s="66"/>
    </row>
    <row r="108" spans="1:12">
      <c r="A108" s="98"/>
      <c r="B108" s="67"/>
      <c r="C108" s="77" t="s">
        <v>70</v>
      </c>
      <c r="D108" s="77"/>
      <c r="E108" s="70"/>
      <c r="F108" s="71"/>
      <c r="G108" s="72"/>
      <c r="H108" s="73"/>
      <c r="I108" s="74"/>
      <c r="J108" s="99"/>
      <c r="K108" s="96"/>
      <c r="L108" s="66"/>
    </row>
    <row r="109" spans="1:12">
      <c r="A109" s="98"/>
      <c r="B109" s="100" t="s">
        <v>35</v>
      </c>
      <c r="C109" s="77" t="s">
        <v>71</v>
      </c>
      <c r="D109" s="77"/>
      <c r="E109" s="70"/>
      <c r="F109" s="71"/>
      <c r="G109" s="72"/>
      <c r="H109" s="73"/>
      <c r="I109" s="74"/>
      <c r="J109" s="99"/>
      <c r="K109" s="96"/>
      <c r="L109" s="66"/>
    </row>
    <row r="110" spans="1:12">
      <c r="A110" s="98"/>
      <c r="B110" s="67" t="s">
        <v>35</v>
      </c>
      <c r="C110" s="77" t="s">
        <v>423</v>
      </c>
      <c r="D110" s="77"/>
      <c r="E110" s="70"/>
      <c r="F110" s="71"/>
      <c r="G110" s="72"/>
      <c r="H110" s="73"/>
      <c r="I110" s="74"/>
      <c r="J110" s="99"/>
      <c r="K110" s="96"/>
      <c r="L110" s="66"/>
    </row>
    <row r="111" spans="1:12">
      <c r="A111" s="98"/>
      <c r="B111" s="67"/>
      <c r="C111" s="77" t="s">
        <v>422</v>
      </c>
      <c r="D111" s="77"/>
      <c r="E111" s="70"/>
      <c r="F111" s="71"/>
      <c r="G111" s="72"/>
      <c r="H111" s="73"/>
      <c r="I111" s="74"/>
      <c r="J111" s="99"/>
      <c r="K111" s="96"/>
      <c r="L111" s="66"/>
    </row>
    <row r="112" spans="1:12">
      <c r="A112" s="98"/>
      <c r="B112" s="102"/>
      <c r="C112" s="77" t="s">
        <v>72</v>
      </c>
      <c r="D112" s="77"/>
      <c r="E112" s="70"/>
      <c r="F112" s="71"/>
      <c r="G112" s="72"/>
      <c r="H112" s="73"/>
      <c r="I112" s="74"/>
      <c r="J112" s="99"/>
      <c r="K112" s="96"/>
      <c r="L112" s="66"/>
    </row>
    <row r="113" spans="1:12">
      <c r="A113" s="98"/>
      <c r="B113" s="67" t="s">
        <v>35</v>
      </c>
      <c r="C113" s="77" t="s">
        <v>73</v>
      </c>
      <c r="D113" s="77"/>
      <c r="E113" s="70"/>
      <c r="F113" s="71"/>
      <c r="G113" s="72"/>
      <c r="H113" s="73"/>
      <c r="I113" s="74"/>
      <c r="J113" s="99"/>
      <c r="K113" s="96"/>
      <c r="L113" s="66"/>
    </row>
    <row r="114" spans="1:12">
      <c r="A114" s="98"/>
      <c r="B114" s="103"/>
      <c r="C114" s="104"/>
      <c r="D114" s="104"/>
      <c r="E114" s="105"/>
      <c r="F114" s="106"/>
      <c r="G114" s="107"/>
      <c r="H114" s="108"/>
      <c r="I114" s="109"/>
      <c r="J114" s="110"/>
      <c r="K114" s="111"/>
      <c r="L114" s="66"/>
    </row>
    <row r="115" spans="1:12">
      <c r="A115" s="98"/>
      <c r="B115" s="112"/>
      <c r="C115" s="58"/>
      <c r="D115" s="58"/>
      <c r="E115" s="59"/>
      <c r="F115" s="60"/>
      <c r="G115" s="61"/>
      <c r="H115" s="62"/>
      <c r="I115" s="63"/>
      <c r="J115" s="113"/>
      <c r="K115" s="93"/>
      <c r="L115" s="66"/>
    </row>
    <row r="116" spans="1:12">
      <c r="A116" s="98"/>
      <c r="B116" s="102"/>
      <c r="C116" s="68" t="s">
        <v>74</v>
      </c>
      <c r="D116" s="69"/>
      <c r="E116" s="70"/>
      <c r="F116" s="71"/>
      <c r="G116" s="72"/>
      <c r="H116" s="73"/>
      <c r="I116" s="74"/>
      <c r="J116" s="99"/>
      <c r="K116" s="96"/>
      <c r="L116" s="66"/>
    </row>
    <row r="117" spans="1:12">
      <c r="A117" s="98"/>
      <c r="B117" s="114" t="s">
        <v>35</v>
      </c>
      <c r="C117" s="97" t="s">
        <v>75</v>
      </c>
      <c r="D117" s="77"/>
      <c r="E117" s="70"/>
      <c r="F117" s="71"/>
      <c r="G117" s="72"/>
      <c r="H117" s="73"/>
      <c r="I117" s="74"/>
      <c r="J117" s="99"/>
      <c r="K117" s="96"/>
      <c r="L117" s="66"/>
    </row>
    <row r="118" spans="1:12">
      <c r="A118" s="98"/>
      <c r="B118" s="114" t="s">
        <v>35</v>
      </c>
      <c r="C118" s="97" t="s">
        <v>76</v>
      </c>
      <c r="D118" s="77"/>
      <c r="E118" s="70"/>
      <c r="F118" s="71"/>
      <c r="G118" s="72"/>
      <c r="H118" s="73"/>
      <c r="I118" s="74"/>
      <c r="J118" s="99"/>
      <c r="K118" s="96"/>
      <c r="L118" s="66"/>
    </row>
    <row r="119" spans="1:12">
      <c r="A119" s="98"/>
      <c r="B119" s="114"/>
      <c r="C119" s="97" t="s">
        <v>77</v>
      </c>
      <c r="D119" s="77"/>
      <c r="E119" s="70"/>
      <c r="F119" s="71"/>
      <c r="G119" s="72"/>
      <c r="H119" s="73"/>
      <c r="I119" s="74"/>
      <c r="J119" s="99"/>
      <c r="K119" s="96"/>
      <c r="L119" s="66"/>
    </row>
    <row r="120" spans="1:12">
      <c r="A120" s="98"/>
      <c r="B120" s="114"/>
      <c r="C120" s="97" t="s">
        <v>78</v>
      </c>
      <c r="D120" s="77"/>
      <c r="E120" s="70"/>
      <c r="F120" s="71"/>
      <c r="G120" s="72"/>
      <c r="H120" s="73"/>
      <c r="I120" s="74"/>
      <c r="J120" s="99"/>
      <c r="K120" s="96"/>
      <c r="L120" s="66"/>
    </row>
    <row r="121" spans="1:12">
      <c r="A121" s="98"/>
      <c r="B121" s="114"/>
      <c r="C121" s="97" t="s">
        <v>79</v>
      </c>
      <c r="D121" s="77"/>
      <c r="E121" s="70"/>
      <c r="F121" s="71"/>
      <c r="G121" s="72"/>
      <c r="H121" s="73"/>
      <c r="I121" s="74"/>
      <c r="J121" s="99"/>
      <c r="K121" s="96"/>
      <c r="L121" s="66"/>
    </row>
    <row r="122" spans="1:12">
      <c r="A122" s="98"/>
      <c r="B122" s="114"/>
      <c r="C122" s="97" t="s">
        <v>80</v>
      </c>
      <c r="D122" s="77"/>
      <c r="E122" s="70"/>
      <c r="F122" s="71"/>
      <c r="G122" s="72"/>
      <c r="H122" s="73"/>
      <c r="I122" s="74"/>
      <c r="J122" s="99"/>
      <c r="K122" s="96"/>
      <c r="L122" s="66"/>
    </row>
    <row r="123" spans="1:12">
      <c r="A123" s="98"/>
      <c r="B123" s="114"/>
      <c r="C123" s="97" t="s">
        <v>81</v>
      </c>
      <c r="D123" s="77"/>
      <c r="E123" s="70"/>
      <c r="F123" s="71"/>
      <c r="G123" s="72"/>
      <c r="H123" s="73"/>
      <c r="I123" s="74"/>
      <c r="J123" s="99"/>
      <c r="K123" s="96"/>
      <c r="L123" s="66"/>
    </row>
    <row r="124" spans="1:12">
      <c r="A124" s="98"/>
      <c r="B124" s="114"/>
      <c r="C124" s="97" t="s">
        <v>82</v>
      </c>
      <c r="D124" s="77"/>
      <c r="E124" s="70"/>
      <c r="F124" s="71"/>
      <c r="G124" s="72"/>
      <c r="H124" s="73"/>
      <c r="I124" s="74"/>
      <c r="J124" s="99"/>
      <c r="K124" s="96"/>
      <c r="L124" s="66"/>
    </row>
    <row r="125" spans="1:12">
      <c r="A125" s="98"/>
      <c r="B125" s="114"/>
      <c r="C125" s="97" t="s">
        <v>83</v>
      </c>
      <c r="D125" s="77"/>
      <c r="E125" s="70"/>
      <c r="F125" s="71"/>
      <c r="G125" s="72"/>
      <c r="H125" s="73"/>
      <c r="I125" s="74"/>
      <c r="J125" s="99"/>
      <c r="K125" s="96"/>
      <c r="L125" s="66"/>
    </row>
    <row r="126" spans="1:12">
      <c r="A126" s="98"/>
      <c r="B126" s="114" t="s">
        <v>35</v>
      </c>
      <c r="C126" s="97" t="s">
        <v>63</v>
      </c>
      <c r="D126" s="77"/>
      <c r="E126" s="70"/>
      <c r="F126" s="71"/>
      <c r="G126" s="72"/>
      <c r="H126" s="73"/>
      <c r="I126" s="74"/>
      <c r="J126" s="99"/>
      <c r="K126" s="96"/>
      <c r="L126" s="66"/>
    </row>
    <row r="127" spans="1:12">
      <c r="A127" s="98"/>
      <c r="B127" s="67" t="s">
        <v>35</v>
      </c>
      <c r="C127" s="97" t="s">
        <v>84</v>
      </c>
      <c r="D127" s="77"/>
      <c r="E127" s="70"/>
      <c r="F127" s="71"/>
      <c r="G127" s="72"/>
      <c r="H127" s="73"/>
      <c r="I127" s="74"/>
      <c r="J127" s="99"/>
      <c r="K127" s="96"/>
      <c r="L127" s="66"/>
    </row>
    <row r="128" spans="1:12">
      <c r="A128" s="98"/>
      <c r="B128" s="67"/>
      <c r="C128" s="97" t="s">
        <v>85</v>
      </c>
      <c r="D128" s="77"/>
      <c r="E128" s="70"/>
      <c r="F128" s="71"/>
      <c r="G128" s="72"/>
      <c r="H128" s="73"/>
      <c r="I128" s="74"/>
      <c r="J128" s="99"/>
      <c r="K128" s="96"/>
      <c r="L128" s="66"/>
    </row>
    <row r="129" spans="1:12">
      <c r="A129" s="102"/>
      <c r="B129" s="67" t="s">
        <v>35</v>
      </c>
      <c r="C129" s="115" t="s">
        <v>86</v>
      </c>
      <c r="D129" s="77"/>
      <c r="E129" s="70"/>
      <c r="F129" s="71"/>
      <c r="G129" s="72"/>
      <c r="H129" s="73"/>
      <c r="I129" s="74"/>
      <c r="J129" s="75"/>
      <c r="K129" s="76"/>
      <c r="L129" s="66"/>
    </row>
    <row r="130" spans="1:12">
      <c r="A130" s="102"/>
      <c r="B130" s="67"/>
      <c r="C130" s="115" t="s">
        <v>87</v>
      </c>
      <c r="D130" s="77"/>
      <c r="E130" s="70"/>
      <c r="F130" s="71"/>
      <c r="G130" s="72"/>
      <c r="H130" s="73"/>
      <c r="I130" s="74"/>
      <c r="J130" s="75"/>
      <c r="K130" s="76"/>
      <c r="L130" s="66"/>
    </row>
    <row r="131" spans="1:12">
      <c r="A131" s="102"/>
      <c r="B131" s="67"/>
      <c r="C131" s="115" t="s">
        <v>88</v>
      </c>
      <c r="D131" s="77"/>
      <c r="E131" s="70"/>
      <c r="F131" s="71"/>
      <c r="G131" s="72"/>
      <c r="H131" s="73"/>
      <c r="I131" s="74"/>
      <c r="J131" s="75"/>
      <c r="K131" s="76"/>
      <c r="L131" s="66"/>
    </row>
    <row r="132" spans="1:12">
      <c r="A132" s="102"/>
      <c r="B132" s="67"/>
      <c r="C132" s="115" t="s">
        <v>89</v>
      </c>
      <c r="D132" s="77"/>
      <c r="E132" s="70"/>
      <c r="F132" s="71"/>
      <c r="G132" s="72"/>
      <c r="H132" s="73"/>
      <c r="I132" s="74"/>
      <c r="J132" s="75"/>
      <c r="K132" s="76"/>
      <c r="L132" s="66"/>
    </row>
    <row r="133" spans="1:12">
      <c r="A133" s="102"/>
      <c r="B133" s="67"/>
      <c r="C133" s="115" t="s">
        <v>90</v>
      </c>
      <c r="D133" s="77"/>
      <c r="E133" s="70"/>
      <c r="F133" s="71"/>
      <c r="G133" s="72"/>
      <c r="H133" s="73"/>
      <c r="I133" s="74"/>
      <c r="J133" s="75"/>
      <c r="K133" s="76"/>
      <c r="L133" s="66"/>
    </row>
    <row r="134" spans="1:12">
      <c r="A134" s="102"/>
      <c r="B134" s="67" t="s">
        <v>35</v>
      </c>
      <c r="C134" s="77" t="s">
        <v>91</v>
      </c>
      <c r="D134" s="77"/>
      <c r="E134" s="70"/>
      <c r="F134" s="71"/>
      <c r="G134" s="72"/>
      <c r="H134" s="73"/>
      <c r="I134" s="74"/>
      <c r="J134" s="75"/>
      <c r="K134" s="76"/>
      <c r="L134" s="66"/>
    </row>
    <row r="135" spans="1:12">
      <c r="A135" s="102"/>
      <c r="B135" s="67"/>
      <c r="C135" s="77" t="s">
        <v>92</v>
      </c>
      <c r="D135" s="77"/>
      <c r="E135" s="70"/>
      <c r="F135" s="71"/>
      <c r="G135" s="72"/>
      <c r="H135" s="73"/>
      <c r="I135" s="74"/>
      <c r="J135" s="75"/>
      <c r="K135" s="76"/>
      <c r="L135" s="66"/>
    </row>
    <row r="136" spans="1:12">
      <c r="A136" s="102"/>
      <c r="B136" s="67" t="s">
        <v>35</v>
      </c>
      <c r="C136" s="77" t="s">
        <v>93</v>
      </c>
      <c r="D136" s="77"/>
      <c r="E136" s="70"/>
      <c r="F136" s="71"/>
      <c r="G136" s="72"/>
      <c r="H136" s="73"/>
      <c r="I136" s="74"/>
      <c r="J136" s="75"/>
      <c r="K136" s="76"/>
      <c r="L136" s="66"/>
    </row>
    <row r="137" spans="1:12">
      <c r="A137" s="102"/>
      <c r="B137" s="67" t="s">
        <v>35</v>
      </c>
      <c r="C137" s="77" t="s">
        <v>94</v>
      </c>
      <c r="D137" s="77"/>
      <c r="E137" s="70"/>
      <c r="F137" s="71"/>
      <c r="G137" s="72"/>
      <c r="H137" s="73"/>
      <c r="I137" s="74"/>
      <c r="J137" s="75"/>
      <c r="K137" s="76"/>
      <c r="L137" s="66"/>
    </row>
    <row r="138" spans="1:12">
      <c r="A138" s="102"/>
      <c r="B138" s="67"/>
      <c r="C138" s="77" t="s">
        <v>95</v>
      </c>
      <c r="D138" s="77"/>
      <c r="E138" s="70"/>
      <c r="F138" s="71"/>
      <c r="G138" s="72"/>
      <c r="H138" s="73"/>
      <c r="I138" s="74"/>
      <c r="J138" s="75"/>
      <c r="K138" s="76"/>
      <c r="L138" s="66"/>
    </row>
    <row r="139" spans="1:12">
      <c r="A139" s="102"/>
      <c r="B139" s="67"/>
      <c r="C139" s="77" t="s">
        <v>96</v>
      </c>
      <c r="D139" s="77"/>
      <c r="E139" s="70"/>
      <c r="F139" s="71"/>
      <c r="G139" s="72"/>
      <c r="H139" s="73"/>
      <c r="I139" s="74"/>
      <c r="J139" s="75"/>
      <c r="K139" s="76"/>
      <c r="L139" s="66"/>
    </row>
    <row r="140" spans="1:12">
      <c r="A140" s="102"/>
      <c r="B140" s="67" t="s">
        <v>35</v>
      </c>
      <c r="C140" s="77" t="s">
        <v>97</v>
      </c>
      <c r="D140" s="77"/>
      <c r="E140" s="70"/>
      <c r="F140" s="71"/>
      <c r="G140" s="72"/>
      <c r="H140" s="73"/>
      <c r="I140" s="74"/>
      <c r="J140" s="75"/>
      <c r="K140" s="76"/>
      <c r="L140" s="66"/>
    </row>
    <row r="141" spans="1:12">
      <c r="A141" s="102"/>
      <c r="B141" s="67"/>
      <c r="C141" s="77" t="s">
        <v>98</v>
      </c>
      <c r="D141" s="77"/>
      <c r="E141" s="70"/>
      <c r="F141" s="71"/>
      <c r="G141" s="72"/>
      <c r="H141" s="73"/>
      <c r="I141" s="74"/>
      <c r="J141" s="75"/>
      <c r="K141" s="76"/>
      <c r="L141" s="66"/>
    </row>
    <row r="142" spans="1:12">
      <c r="A142" s="102"/>
      <c r="B142" s="67"/>
      <c r="C142" s="77" t="s">
        <v>99</v>
      </c>
      <c r="D142" s="77"/>
      <c r="E142" s="70"/>
      <c r="F142" s="71"/>
      <c r="G142" s="72"/>
      <c r="H142" s="73"/>
      <c r="I142" s="74"/>
      <c r="J142" s="75"/>
      <c r="K142" s="76"/>
      <c r="L142" s="66"/>
    </row>
    <row r="143" spans="1:12">
      <c r="A143" s="102"/>
      <c r="B143" s="67"/>
      <c r="C143" s="77" t="s">
        <v>100</v>
      </c>
      <c r="D143" s="77"/>
      <c r="E143" s="70"/>
      <c r="F143" s="71"/>
      <c r="G143" s="72"/>
      <c r="H143" s="73"/>
      <c r="I143" s="74"/>
      <c r="J143" s="75"/>
      <c r="K143" s="76"/>
      <c r="L143" s="66"/>
    </row>
    <row r="144" spans="1:12">
      <c r="A144" s="102"/>
      <c r="B144" s="67"/>
      <c r="C144" s="77" t="s">
        <v>101</v>
      </c>
      <c r="D144" s="77"/>
      <c r="E144" s="70"/>
      <c r="F144" s="71"/>
      <c r="G144" s="72"/>
      <c r="H144" s="73"/>
      <c r="I144" s="74"/>
      <c r="J144" s="75"/>
      <c r="K144" s="76"/>
      <c r="L144" s="66"/>
    </row>
    <row r="145" spans="1:12">
      <c r="A145" s="102"/>
      <c r="B145" s="67"/>
      <c r="C145" s="77" t="s">
        <v>102</v>
      </c>
      <c r="D145" s="77"/>
      <c r="E145" s="70"/>
      <c r="F145" s="71"/>
      <c r="G145" s="72"/>
      <c r="H145" s="73"/>
      <c r="I145" s="74"/>
      <c r="J145" s="75"/>
      <c r="K145" s="76"/>
      <c r="L145" s="66"/>
    </row>
    <row r="146" spans="1:12">
      <c r="A146" s="102"/>
      <c r="B146" s="67"/>
      <c r="C146" s="77" t="s">
        <v>103</v>
      </c>
      <c r="D146" s="77"/>
      <c r="E146" s="70"/>
      <c r="F146" s="71"/>
      <c r="G146" s="72"/>
      <c r="H146" s="73"/>
      <c r="I146" s="74"/>
      <c r="J146" s="75"/>
      <c r="K146" s="76"/>
      <c r="L146" s="66"/>
    </row>
    <row r="147" spans="1:12">
      <c r="A147" s="102"/>
      <c r="B147" s="67" t="s">
        <v>35</v>
      </c>
      <c r="C147" s="115" t="s">
        <v>104</v>
      </c>
      <c r="D147" s="77"/>
      <c r="E147" s="70"/>
      <c r="F147" s="71"/>
      <c r="G147" s="72"/>
      <c r="H147" s="73"/>
      <c r="I147" s="74"/>
      <c r="J147" s="75"/>
      <c r="K147" s="76"/>
      <c r="L147" s="66"/>
    </row>
    <row r="148" spans="1:12">
      <c r="A148" s="102"/>
      <c r="B148" s="67"/>
      <c r="C148" s="77" t="s">
        <v>105</v>
      </c>
      <c r="D148" s="77"/>
      <c r="E148" s="70"/>
      <c r="F148" s="71"/>
      <c r="G148" s="72"/>
      <c r="H148" s="73"/>
      <c r="I148" s="74"/>
      <c r="J148" s="75"/>
      <c r="K148" s="76"/>
      <c r="L148" s="66"/>
    </row>
    <row r="149" spans="1:12">
      <c r="A149" s="102"/>
      <c r="B149" s="67"/>
      <c r="C149" s="77" t="s">
        <v>106</v>
      </c>
      <c r="D149" s="77"/>
      <c r="E149" s="70"/>
      <c r="F149" s="71"/>
      <c r="G149" s="72"/>
      <c r="H149" s="73"/>
      <c r="I149" s="74"/>
      <c r="J149" s="75"/>
      <c r="K149" s="76"/>
      <c r="L149" s="66"/>
    </row>
    <row r="150" spans="1:12">
      <c r="A150" s="102"/>
      <c r="B150" s="67"/>
      <c r="C150" s="77" t="s">
        <v>107</v>
      </c>
      <c r="D150" s="77"/>
      <c r="E150" s="70"/>
      <c r="F150" s="71"/>
      <c r="G150" s="72"/>
      <c r="H150" s="73"/>
      <c r="I150" s="74"/>
      <c r="J150" s="75"/>
      <c r="K150" s="76"/>
      <c r="L150" s="66"/>
    </row>
    <row r="151" spans="1:12">
      <c r="A151" s="102"/>
      <c r="B151" s="67" t="s">
        <v>35</v>
      </c>
      <c r="C151" s="77" t="s">
        <v>108</v>
      </c>
      <c r="D151" s="77"/>
      <c r="E151" s="70"/>
      <c r="F151" s="71"/>
      <c r="G151" s="72"/>
      <c r="H151" s="73"/>
      <c r="I151" s="74"/>
      <c r="J151" s="75"/>
      <c r="K151" s="76"/>
      <c r="L151" s="66"/>
    </row>
    <row r="152" spans="1:12">
      <c r="A152" s="102"/>
      <c r="B152" s="67"/>
      <c r="C152" s="77" t="s">
        <v>109</v>
      </c>
      <c r="D152" s="77"/>
      <c r="E152" s="70"/>
      <c r="F152" s="71"/>
      <c r="G152" s="72"/>
      <c r="H152" s="73"/>
      <c r="I152" s="74"/>
      <c r="J152" s="75"/>
      <c r="K152" s="76"/>
      <c r="L152" s="66"/>
    </row>
    <row r="153" spans="1:12">
      <c r="A153" s="102"/>
      <c r="B153" s="67"/>
      <c r="C153" s="77" t="s">
        <v>110</v>
      </c>
      <c r="D153" s="77"/>
      <c r="E153" s="70"/>
      <c r="F153" s="71"/>
      <c r="G153" s="72"/>
      <c r="H153" s="73"/>
      <c r="I153" s="74"/>
      <c r="J153" s="75"/>
      <c r="K153" s="76"/>
      <c r="L153" s="66"/>
    </row>
    <row r="154" spans="1:12">
      <c r="A154" s="102"/>
      <c r="B154" s="67"/>
      <c r="C154" s="77" t="s">
        <v>111</v>
      </c>
      <c r="D154" s="77"/>
      <c r="E154" s="70"/>
      <c r="F154" s="71"/>
      <c r="G154" s="72"/>
      <c r="H154" s="73"/>
      <c r="I154" s="74"/>
      <c r="J154" s="75"/>
      <c r="K154" s="76"/>
      <c r="L154" s="66"/>
    </row>
    <row r="155" spans="1:12">
      <c r="A155" s="102"/>
      <c r="B155" s="67" t="s">
        <v>35</v>
      </c>
      <c r="C155" s="77" t="s">
        <v>112</v>
      </c>
      <c r="D155" s="77"/>
      <c r="E155" s="70"/>
      <c r="F155" s="71"/>
      <c r="G155" s="72"/>
      <c r="H155" s="73"/>
      <c r="I155" s="74"/>
      <c r="J155" s="75"/>
      <c r="K155" s="76"/>
      <c r="L155" s="66"/>
    </row>
    <row r="156" spans="1:12">
      <c r="A156" s="102"/>
      <c r="B156" s="67"/>
      <c r="C156" s="77" t="s">
        <v>113</v>
      </c>
      <c r="D156" s="77"/>
      <c r="E156" s="70"/>
      <c r="F156" s="71"/>
      <c r="G156" s="72"/>
      <c r="H156" s="73"/>
      <c r="I156" s="74"/>
      <c r="J156" s="75"/>
      <c r="K156" s="76"/>
      <c r="L156" s="66"/>
    </row>
    <row r="157" spans="1:12">
      <c r="A157" s="102"/>
      <c r="B157" s="67" t="s">
        <v>35</v>
      </c>
      <c r="C157" s="77" t="s">
        <v>114</v>
      </c>
      <c r="D157" s="77"/>
      <c r="E157" s="70"/>
      <c r="F157" s="71"/>
      <c r="G157" s="72"/>
      <c r="H157" s="73"/>
      <c r="I157" s="74"/>
      <c r="J157" s="75"/>
      <c r="K157" s="76"/>
      <c r="L157" s="66"/>
    </row>
    <row r="158" spans="1:12">
      <c r="A158" s="102"/>
      <c r="B158" s="67"/>
      <c r="C158" s="77" t="s">
        <v>115</v>
      </c>
      <c r="D158" s="77"/>
      <c r="E158" s="70"/>
      <c r="F158" s="71"/>
      <c r="G158" s="72"/>
      <c r="H158" s="73"/>
      <c r="I158" s="74"/>
      <c r="J158" s="75"/>
      <c r="K158" s="76"/>
      <c r="L158" s="66"/>
    </row>
    <row r="159" spans="1:12">
      <c r="A159" s="102"/>
      <c r="B159" s="67"/>
      <c r="C159" s="77" t="s">
        <v>116</v>
      </c>
      <c r="D159" s="77"/>
      <c r="E159" s="70"/>
      <c r="F159" s="71"/>
      <c r="G159" s="72"/>
      <c r="H159" s="73"/>
      <c r="I159" s="74"/>
      <c r="J159" s="75"/>
      <c r="K159" s="76"/>
      <c r="L159" s="66"/>
    </row>
    <row r="160" spans="1:12">
      <c r="A160" s="102"/>
      <c r="B160" s="67" t="s">
        <v>35</v>
      </c>
      <c r="C160" s="77" t="s">
        <v>117</v>
      </c>
      <c r="D160" s="77"/>
      <c r="E160" s="70"/>
      <c r="F160" s="71"/>
      <c r="G160" s="72"/>
      <c r="H160" s="73"/>
      <c r="I160" s="74"/>
      <c r="J160" s="75"/>
      <c r="K160" s="76"/>
      <c r="L160" s="66"/>
    </row>
    <row r="161" spans="1:12">
      <c r="A161" s="102"/>
      <c r="B161" s="67"/>
      <c r="C161" s="77" t="s">
        <v>118</v>
      </c>
      <c r="D161" s="77"/>
      <c r="E161" s="70"/>
      <c r="F161" s="71"/>
      <c r="G161" s="72"/>
      <c r="H161" s="73"/>
      <c r="I161" s="74"/>
      <c r="J161" s="75"/>
      <c r="K161" s="76"/>
      <c r="L161" s="66"/>
    </row>
    <row r="162" spans="1:12">
      <c r="A162" s="102"/>
      <c r="B162" s="67"/>
      <c r="C162" s="77" t="s">
        <v>119</v>
      </c>
      <c r="D162" s="77"/>
      <c r="E162" s="70"/>
      <c r="F162" s="71"/>
      <c r="G162" s="72"/>
      <c r="H162" s="73"/>
      <c r="I162" s="74"/>
      <c r="J162" s="75"/>
      <c r="K162" s="76"/>
      <c r="L162" s="66"/>
    </row>
    <row r="163" spans="1:12">
      <c r="A163" s="102"/>
      <c r="B163" s="67"/>
      <c r="C163" s="77" t="s">
        <v>120</v>
      </c>
      <c r="D163" s="77"/>
      <c r="E163" s="70"/>
      <c r="F163" s="71"/>
      <c r="G163" s="72"/>
      <c r="H163" s="73"/>
      <c r="I163" s="74"/>
      <c r="J163" s="75"/>
      <c r="K163" s="76"/>
      <c r="L163" s="66"/>
    </row>
    <row r="164" spans="1:12">
      <c r="A164" s="102"/>
      <c r="B164" s="67"/>
      <c r="C164" s="77" t="s">
        <v>121</v>
      </c>
      <c r="D164" s="77"/>
      <c r="E164" s="70"/>
      <c r="F164" s="71"/>
      <c r="G164" s="72"/>
      <c r="H164" s="73"/>
      <c r="I164" s="74"/>
      <c r="J164" s="75"/>
      <c r="K164" s="76"/>
      <c r="L164" s="66"/>
    </row>
    <row r="165" spans="1:12">
      <c r="A165" s="102"/>
      <c r="B165" s="67"/>
      <c r="C165" s="77" t="s">
        <v>122</v>
      </c>
      <c r="D165" s="77"/>
      <c r="E165" s="70"/>
      <c r="F165" s="71"/>
      <c r="G165" s="72"/>
      <c r="H165" s="73"/>
      <c r="I165" s="74"/>
      <c r="J165" s="75"/>
      <c r="K165" s="76"/>
      <c r="L165" s="66"/>
    </row>
    <row r="166" spans="1:12">
      <c r="A166" s="102"/>
      <c r="B166" s="67"/>
      <c r="C166" s="77" t="s">
        <v>123</v>
      </c>
      <c r="D166" s="77"/>
      <c r="E166" s="70"/>
      <c r="F166" s="71"/>
      <c r="G166" s="72"/>
      <c r="H166" s="73"/>
      <c r="I166" s="74"/>
      <c r="J166" s="75"/>
      <c r="K166" s="76"/>
      <c r="L166" s="66"/>
    </row>
    <row r="167" spans="1:12">
      <c r="A167" s="102"/>
      <c r="B167" s="67" t="s">
        <v>35</v>
      </c>
      <c r="C167" s="77" t="s">
        <v>124</v>
      </c>
      <c r="D167" s="77"/>
      <c r="E167" s="70"/>
      <c r="F167" s="71"/>
      <c r="G167" s="72"/>
      <c r="H167" s="73"/>
      <c r="I167" s="74"/>
      <c r="J167" s="75"/>
      <c r="K167" s="76"/>
      <c r="L167" s="66"/>
    </row>
    <row r="168" spans="1:12">
      <c r="A168" s="102"/>
      <c r="B168" s="67"/>
      <c r="C168" s="77" t="s">
        <v>125</v>
      </c>
      <c r="D168" s="77"/>
      <c r="E168" s="70"/>
      <c r="F168" s="71"/>
      <c r="G168" s="72"/>
      <c r="H168" s="73"/>
      <c r="I168" s="74"/>
      <c r="J168" s="75"/>
      <c r="K168" s="76"/>
      <c r="L168" s="66"/>
    </row>
    <row r="169" spans="1:12">
      <c r="A169" s="102"/>
      <c r="B169" s="67"/>
      <c r="C169" s="77" t="s">
        <v>126</v>
      </c>
      <c r="D169" s="77"/>
      <c r="E169" s="70"/>
      <c r="F169" s="71"/>
      <c r="G169" s="72"/>
      <c r="H169" s="73"/>
      <c r="I169" s="74"/>
      <c r="J169" s="75"/>
      <c r="K169" s="76"/>
      <c r="L169" s="66"/>
    </row>
    <row r="170" spans="1:12">
      <c r="A170" s="102"/>
      <c r="B170" s="67"/>
      <c r="C170" s="77" t="s">
        <v>127</v>
      </c>
      <c r="D170" s="77"/>
      <c r="E170" s="70"/>
      <c r="F170" s="71"/>
      <c r="G170" s="72"/>
      <c r="H170" s="73"/>
      <c r="I170" s="74"/>
      <c r="J170" s="75"/>
      <c r="K170" s="76"/>
      <c r="L170" s="66"/>
    </row>
    <row r="171" spans="1:12">
      <c r="A171" s="102"/>
      <c r="B171" s="67" t="s">
        <v>35</v>
      </c>
      <c r="C171" s="75" t="s">
        <v>128</v>
      </c>
      <c r="D171" s="75"/>
      <c r="E171" s="75"/>
      <c r="F171" s="75"/>
      <c r="G171" s="75"/>
      <c r="H171" s="73"/>
      <c r="I171" s="74"/>
      <c r="J171" s="75"/>
      <c r="K171" s="76"/>
      <c r="L171" s="66"/>
    </row>
    <row r="172" spans="1:12">
      <c r="A172" s="102"/>
      <c r="B172" s="114"/>
      <c r="C172" s="75" t="s">
        <v>129</v>
      </c>
      <c r="D172" s="75"/>
      <c r="E172" s="75"/>
      <c r="F172" s="75"/>
      <c r="G172" s="75"/>
      <c r="H172" s="73"/>
      <c r="I172" s="74"/>
      <c r="J172" s="75"/>
      <c r="K172" s="76"/>
      <c r="L172" s="66"/>
    </row>
    <row r="173" spans="1:12">
      <c r="A173" s="102"/>
      <c r="B173" s="114"/>
      <c r="C173" s="75" t="s">
        <v>130</v>
      </c>
      <c r="D173" s="75"/>
      <c r="E173" s="75"/>
      <c r="F173" s="75"/>
      <c r="G173" s="75"/>
      <c r="H173" s="73"/>
      <c r="I173" s="74"/>
      <c r="J173" s="75"/>
      <c r="K173" s="76"/>
      <c r="L173" s="66"/>
    </row>
    <row r="174" spans="1:12">
      <c r="A174" s="102"/>
      <c r="B174" s="114" t="s">
        <v>35</v>
      </c>
      <c r="C174" s="75" t="s">
        <v>131</v>
      </c>
      <c r="D174" s="75"/>
      <c r="E174" s="75"/>
      <c r="F174" s="75"/>
      <c r="G174" s="75"/>
      <c r="H174" s="73"/>
      <c r="I174" s="74"/>
      <c r="J174" s="75"/>
      <c r="K174" s="76"/>
      <c r="L174" s="66"/>
    </row>
    <row r="175" spans="1:12">
      <c r="A175" s="102"/>
      <c r="B175" s="114"/>
      <c r="C175" s="75" t="s">
        <v>132</v>
      </c>
      <c r="D175" s="75"/>
      <c r="E175" s="75"/>
      <c r="F175" s="75"/>
      <c r="G175" s="75"/>
      <c r="H175" s="73"/>
      <c r="I175" s="74"/>
      <c r="J175" s="75"/>
      <c r="K175" s="76"/>
      <c r="L175" s="66"/>
    </row>
    <row r="176" spans="1:12">
      <c r="A176" s="102"/>
      <c r="B176" s="114" t="s">
        <v>35</v>
      </c>
      <c r="C176" s="75" t="s">
        <v>133</v>
      </c>
      <c r="D176" s="75"/>
      <c r="E176" s="75"/>
      <c r="F176" s="75"/>
      <c r="G176" s="75"/>
      <c r="H176" s="73"/>
      <c r="I176" s="74"/>
      <c r="J176" s="75"/>
      <c r="K176" s="76"/>
      <c r="L176" s="66"/>
    </row>
    <row r="177" spans="1:12">
      <c r="A177" s="102"/>
      <c r="B177" s="114"/>
      <c r="C177" s="75" t="s">
        <v>134</v>
      </c>
      <c r="D177" s="75"/>
      <c r="E177" s="75"/>
      <c r="F177" s="75"/>
      <c r="G177" s="75"/>
      <c r="H177" s="73"/>
      <c r="I177" s="74"/>
      <c r="J177" s="75"/>
      <c r="K177" s="76"/>
      <c r="L177" s="66"/>
    </row>
    <row r="178" spans="1:12">
      <c r="A178" s="102"/>
      <c r="B178" s="114"/>
      <c r="C178" s="75" t="s">
        <v>135</v>
      </c>
      <c r="D178" s="75"/>
      <c r="E178" s="75"/>
      <c r="F178" s="75"/>
      <c r="G178" s="75"/>
      <c r="H178" s="73"/>
      <c r="I178" s="74"/>
      <c r="J178" s="75"/>
      <c r="K178" s="76"/>
      <c r="L178" s="66"/>
    </row>
    <row r="179" spans="1:12">
      <c r="A179" s="102"/>
      <c r="B179" s="114" t="s">
        <v>35</v>
      </c>
      <c r="C179" s="75" t="s">
        <v>136</v>
      </c>
      <c r="D179" s="75"/>
      <c r="E179" s="75"/>
      <c r="F179" s="75"/>
      <c r="G179" s="75"/>
      <c r="H179" s="73"/>
      <c r="I179" s="74"/>
      <c r="J179" s="75"/>
      <c r="K179" s="76"/>
      <c r="L179" s="66"/>
    </row>
    <row r="180" spans="1:12">
      <c r="A180" s="102"/>
      <c r="B180" s="114"/>
      <c r="C180" s="75" t="s">
        <v>137</v>
      </c>
      <c r="D180" s="75"/>
      <c r="E180" s="75"/>
      <c r="F180" s="75"/>
      <c r="G180" s="75"/>
      <c r="H180" s="73"/>
      <c r="I180" s="74"/>
      <c r="J180" s="75"/>
      <c r="K180" s="76"/>
      <c r="L180" s="66"/>
    </row>
    <row r="181" spans="1:12">
      <c r="A181" s="102"/>
      <c r="B181" s="67" t="s">
        <v>35</v>
      </c>
      <c r="C181" s="75" t="s">
        <v>138</v>
      </c>
      <c r="D181" s="75"/>
      <c r="E181" s="75"/>
      <c r="F181" s="75"/>
      <c r="G181" s="75"/>
      <c r="H181" s="73"/>
      <c r="I181" s="74"/>
      <c r="J181" s="75"/>
      <c r="K181" s="76"/>
      <c r="L181" s="66"/>
    </row>
    <row r="182" spans="1:12">
      <c r="A182" s="102"/>
      <c r="B182" s="67" t="s">
        <v>35</v>
      </c>
      <c r="C182" s="75" t="s">
        <v>139</v>
      </c>
      <c r="D182" s="75"/>
      <c r="E182" s="75"/>
      <c r="F182" s="75"/>
      <c r="G182" s="75"/>
      <c r="H182" s="73"/>
      <c r="I182" s="74"/>
      <c r="J182" s="75"/>
      <c r="K182" s="76"/>
      <c r="L182" s="66"/>
    </row>
    <row r="183" spans="1:12">
      <c r="A183" s="102"/>
      <c r="B183" s="86"/>
      <c r="C183" s="116"/>
      <c r="D183" s="116"/>
      <c r="E183" s="116"/>
      <c r="F183" s="116"/>
      <c r="G183" s="116"/>
      <c r="H183" s="108"/>
      <c r="I183" s="109"/>
      <c r="J183" s="116"/>
      <c r="K183" s="88"/>
      <c r="L183" s="66"/>
    </row>
    <row r="184" spans="1:12">
      <c r="A184" s="102"/>
      <c r="B184" s="57"/>
      <c r="C184" s="64"/>
      <c r="D184" s="64"/>
      <c r="E184" s="64"/>
      <c r="F184" s="64"/>
      <c r="G184" s="64"/>
      <c r="H184" s="62"/>
      <c r="I184" s="63"/>
      <c r="J184" s="64"/>
      <c r="K184" s="65"/>
      <c r="L184" s="66"/>
    </row>
    <row r="185" spans="1:12">
      <c r="A185" s="102"/>
      <c r="B185" s="102"/>
      <c r="C185" s="68" t="s">
        <v>140</v>
      </c>
      <c r="D185" s="75"/>
      <c r="E185" s="75"/>
      <c r="F185" s="75"/>
      <c r="G185" s="75"/>
      <c r="H185" s="73"/>
      <c r="I185" s="74"/>
      <c r="J185" s="75"/>
      <c r="K185" s="76"/>
      <c r="L185" s="66"/>
    </row>
    <row r="186" spans="1:12">
      <c r="A186" s="102"/>
      <c r="B186" s="67" t="s">
        <v>35</v>
      </c>
      <c r="C186" s="101" t="s">
        <v>141</v>
      </c>
      <c r="D186" s="75"/>
      <c r="E186" s="75"/>
      <c r="F186" s="75"/>
      <c r="G186" s="75"/>
      <c r="H186" s="73"/>
      <c r="I186" s="74"/>
      <c r="J186" s="75"/>
      <c r="K186" s="76"/>
      <c r="L186" s="66"/>
    </row>
    <row r="187" spans="1:12">
      <c r="A187" s="102"/>
      <c r="B187" s="67" t="s">
        <v>35</v>
      </c>
      <c r="C187" s="101" t="s">
        <v>142</v>
      </c>
      <c r="D187" s="75"/>
      <c r="E187" s="75"/>
      <c r="F187" s="75"/>
      <c r="G187" s="75"/>
      <c r="H187" s="73"/>
      <c r="I187" s="74"/>
      <c r="J187" s="75"/>
      <c r="K187" s="76"/>
      <c r="L187" s="66"/>
    </row>
    <row r="188" spans="1:12">
      <c r="A188" s="102"/>
      <c r="B188" s="67" t="s">
        <v>35</v>
      </c>
      <c r="C188" s="101" t="s">
        <v>143</v>
      </c>
      <c r="D188" s="75"/>
      <c r="E188" s="75"/>
      <c r="F188" s="75"/>
      <c r="G188" s="75"/>
      <c r="H188" s="73"/>
      <c r="I188" s="74"/>
      <c r="J188" s="75"/>
      <c r="K188" s="76"/>
      <c r="L188" s="66"/>
    </row>
    <row r="189" spans="1:12">
      <c r="A189" s="102"/>
      <c r="B189" s="67" t="s">
        <v>35</v>
      </c>
      <c r="C189" s="101" t="s">
        <v>144</v>
      </c>
      <c r="D189" s="75"/>
      <c r="E189" s="75"/>
      <c r="F189" s="75"/>
      <c r="G189" s="75"/>
      <c r="H189" s="73"/>
      <c r="I189" s="74"/>
      <c r="J189" s="75"/>
      <c r="K189" s="76"/>
      <c r="L189" s="66"/>
    </row>
    <row r="190" spans="1:12">
      <c r="A190" s="102"/>
      <c r="B190" s="67"/>
      <c r="C190" s="101" t="s">
        <v>145</v>
      </c>
      <c r="D190" s="75"/>
      <c r="E190" s="75"/>
      <c r="F190" s="75"/>
      <c r="G190" s="75"/>
      <c r="H190" s="73"/>
      <c r="I190" s="74"/>
      <c r="J190" s="75"/>
      <c r="K190" s="76"/>
      <c r="L190" s="66"/>
    </row>
    <row r="191" spans="1:12">
      <c r="A191" s="102"/>
      <c r="B191" s="86"/>
      <c r="C191" s="116"/>
      <c r="D191" s="116"/>
      <c r="E191" s="116"/>
      <c r="F191" s="116"/>
      <c r="G191" s="116"/>
      <c r="H191" s="108"/>
      <c r="I191" s="109"/>
      <c r="J191" s="116"/>
      <c r="K191" s="88"/>
      <c r="L191" s="66"/>
    </row>
    <row r="192" spans="1:12">
      <c r="A192" s="102"/>
      <c r="B192" s="112"/>
      <c r="C192" s="58"/>
      <c r="D192" s="58"/>
      <c r="E192" s="59"/>
      <c r="F192" s="60"/>
      <c r="G192" s="61"/>
      <c r="H192" s="62"/>
      <c r="I192" s="63"/>
      <c r="J192" s="113"/>
      <c r="K192" s="93"/>
      <c r="L192" s="66"/>
    </row>
    <row r="193" spans="1:12">
      <c r="A193" s="102"/>
      <c r="B193" s="102"/>
      <c r="C193" s="68" t="s">
        <v>146</v>
      </c>
      <c r="D193" s="68"/>
      <c r="E193" s="70"/>
      <c r="F193" s="71"/>
      <c r="G193" s="72"/>
      <c r="H193" s="10"/>
      <c r="I193" s="74"/>
      <c r="J193" s="99"/>
      <c r="K193" s="96"/>
      <c r="L193" s="66"/>
    </row>
    <row r="194" spans="1:12">
      <c r="A194" s="102"/>
      <c r="B194" s="67" t="s">
        <v>35</v>
      </c>
      <c r="C194" s="77" t="s">
        <v>147</v>
      </c>
      <c r="D194" s="77"/>
      <c r="E194" s="70"/>
      <c r="F194" s="71"/>
      <c r="G194" s="72"/>
      <c r="H194" s="73"/>
      <c r="I194" s="74"/>
      <c r="J194" s="99"/>
      <c r="K194" s="96"/>
      <c r="L194" s="66"/>
    </row>
    <row r="195" spans="1:12">
      <c r="A195" s="102"/>
      <c r="B195" s="67" t="s">
        <v>35</v>
      </c>
      <c r="C195" s="77" t="s">
        <v>148</v>
      </c>
      <c r="D195" s="77"/>
      <c r="E195" s="70"/>
      <c r="F195" s="71"/>
      <c r="G195" s="72"/>
      <c r="H195" s="73"/>
      <c r="I195" s="74"/>
      <c r="J195" s="99"/>
      <c r="K195" s="96"/>
      <c r="L195" s="66"/>
    </row>
    <row r="196" spans="1:12">
      <c r="A196" s="102"/>
      <c r="B196" s="67"/>
      <c r="C196" s="77" t="s">
        <v>149</v>
      </c>
      <c r="D196" s="77"/>
      <c r="E196" s="70"/>
      <c r="F196" s="71"/>
      <c r="G196" s="72"/>
      <c r="H196" s="73"/>
      <c r="I196" s="74"/>
      <c r="J196" s="99"/>
      <c r="K196" s="96"/>
      <c r="L196" s="66"/>
    </row>
    <row r="197" spans="1:12">
      <c r="A197" s="102"/>
      <c r="B197" s="67" t="s">
        <v>35</v>
      </c>
      <c r="C197" s="77" t="s">
        <v>150</v>
      </c>
      <c r="D197" s="77"/>
      <c r="E197" s="70"/>
      <c r="F197" s="71"/>
      <c r="G197" s="72"/>
      <c r="H197" s="73"/>
      <c r="I197" s="74"/>
      <c r="J197" s="99"/>
      <c r="K197" s="96"/>
      <c r="L197" s="66"/>
    </row>
    <row r="198" spans="1:12">
      <c r="A198" s="102"/>
      <c r="B198" s="67"/>
      <c r="C198" s="77" t="s">
        <v>151</v>
      </c>
      <c r="D198" s="77"/>
      <c r="E198" s="70"/>
      <c r="F198" s="71"/>
      <c r="G198" s="72"/>
      <c r="H198" s="73"/>
      <c r="I198" s="74"/>
      <c r="J198" s="99"/>
      <c r="K198" s="96"/>
      <c r="L198" s="66"/>
    </row>
    <row r="199" spans="1:12">
      <c r="A199" s="102"/>
      <c r="B199" s="67"/>
      <c r="C199" s="77" t="s">
        <v>152</v>
      </c>
      <c r="D199" s="77"/>
      <c r="E199" s="70"/>
      <c r="F199" s="71"/>
      <c r="G199" s="72"/>
      <c r="H199" s="73"/>
      <c r="I199" s="74"/>
      <c r="J199" s="99"/>
      <c r="K199" s="96"/>
      <c r="L199" s="66"/>
    </row>
    <row r="200" spans="1:12">
      <c r="A200" s="102"/>
      <c r="B200" s="67"/>
      <c r="C200" s="77" t="s">
        <v>153</v>
      </c>
      <c r="D200" s="77"/>
      <c r="E200" s="70"/>
      <c r="F200" s="71"/>
      <c r="G200" s="72"/>
      <c r="H200" s="73"/>
      <c r="I200" s="74"/>
      <c r="J200" s="99"/>
      <c r="K200" s="96"/>
      <c r="L200" s="66"/>
    </row>
    <row r="201" spans="1:12">
      <c r="A201" s="102"/>
      <c r="B201" s="67" t="s">
        <v>35</v>
      </c>
      <c r="C201" s="77" t="s">
        <v>154</v>
      </c>
      <c r="D201" s="77"/>
      <c r="E201" s="70"/>
      <c r="F201" s="71"/>
      <c r="G201" s="72"/>
      <c r="H201" s="73"/>
      <c r="I201" s="74"/>
      <c r="J201" s="99"/>
      <c r="K201" s="96"/>
      <c r="L201" s="66"/>
    </row>
    <row r="202" spans="1:12">
      <c r="A202" s="102"/>
      <c r="B202" s="67"/>
      <c r="C202" s="77" t="s">
        <v>155</v>
      </c>
      <c r="D202" s="77"/>
      <c r="E202" s="70"/>
      <c r="F202" s="71"/>
      <c r="G202" s="72"/>
      <c r="H202" s="73"/>
      <c r="I202" s="74"/>
      <c r="J202" s="99"/>
      <c r="K202" s="96"/>
      <c r="L202" s="66"/>
    </row>
    <row r="203" spans="1:12">
      <c r="A203" s="102"/>
      <c r="B203" s="67"/>
      <c r="C203" s="77" t="s">
        <v>156</v>
      </c>
      <c r="D203" s="77"/>
      <c r="E203" s="70"/>
      <c r="F203" s="71"/>
      <c r="G203" s="72"/>
      <c r="H203" s="73"/>
      <c r="I203" s="74"/>
      <c r="J203" s="99"/>
      <c r="K203" s="96"/>
      <c r="L203" s="66"/>
    </row>
    <row r="204" spans="1:12">
      <c r="A204" s="102"/>
      <c r="B204" s="67" t="s">
        <v>35</v>
      </c>
      <c r="C204" s="77" t="s">
        <v>157</v>
      </c>
      <c r="D204" s="77"/>
      <c r="E204" s="70"/>
      <c r="F204" s="71"/>
      <c r="G204" s="72"/>
      <c r="H204" s="73"/>
      <c r="I204" s="74"/>
      <c r="J204" s="99"/>
      <c r="K204" s="96"/>
      <c r="L204" s="66"/>
    </row>
    <row r="205" spans="1:12">
      <c r="A205" s="102"/>
      <c r="B205" s="67" t="s">
        <v>35</v>
      </c>
      <c r="C205" s="77" t="s">
        <v>158</v>
      </c>
      <c r="D205" s="77"/>
      <c r="E205" s="70"/>
      <c r="F205" s="71"/>
      <c r="G205" s="72"/>
      <c r="H205" s="73"/>
      <c r="I205" s="74"/>
      <c r="J205" s="99"/>
      <c r="K205" s="96"/>
      <c r="L205" s="66"/>
    </row>
    <row r="206" spans="1:12">
      <c r="A206" s="102"/>
      <c r="B206" s="67" t="s">
        <v>35</v>
      </c>
      <c r="C206" s="77" t="s">
        <v>73</v>
      </c>
      <c r="D206" s="77"/>
      <c r="E206" s="70"/>
      <c r="F206" s="71"/>
      <c r="G206" s="72"/>
      <c r="H206" s="73"/>
      <c r="I206" s="74"/>
      <c r="J206" s="99"/>
      <c r="K206" s="96"/>
      <c r="L206" s="66"/>
    </row>
    <row r="207" spans="1:12">
      <c r="A207" s="102"/>
      <c r="B207" s="67" t="s">
        <v>35</v>
      </c>
      <c r="C207" s="77" t="s">
        <v>159</v>
      </c>
      <c r="D207" s="77"/>
      <c r="E207" s="70"/>
      <c r="F207" s="71"/>
      <c r="G207" s="72"/>
      <c r="H207" s="73"/>
      <c r="I207" s="74"/>
      <c r="J207" s="99"/>
      <c r="K207" s="96"/>
      <c r="L207" s="66"/>
    </row>
    <row r="208" spans="1:12">
      <c r="A208" s="102"/>
      <c r="B208" s="67" t="s">
        <v>35</v>
      </c>
      <c r="C208" s="77" t="s">
        <v>124</v>
      </c>
      <c r="D208" s="77"/>
      <c r="E208" s="70"/>
      <c r="F208" s="71"/>
      <c r="G208" s="72"/>
      <c r="H208" s="73"/>
      <c r="I208" s="74"/>
      <c r="J208" s="75"/>
      <c r="K208" s="76"/>
      <c r="L208" s="66"/>
    </row>
    <row r="209" spans="1:12">
      <c r="A209" s="102"/>
      <c r="B209" s="67"/>
      <c r="C209" s="77" t="s">
        <v>125</v>
      </c>
      <c r="D209" s="77"/>
      <c r="E209" s="70"/>
      <c r="F209" s="71"/>
      <c r="G209" s="72"/>
      <c r="H209" s="73"/>
      <c r="I209" s="74"/>
      <c r="J209" s="75"/>
      <c r="K209" s="76"/>
      <c r="L209" s="66"/>
    </row>
    <row r="210" spans="1:12">
      <c r="A210" s="102"/>
      <c r="B210" s="67"/>
      <c r="C210" s="77" t="s">
        <v>126</v>
      </c>
      <c r="D210" s="77"/>
      <c r="E210" s="70"/>
      <c r="F210" s="71"/>
      <c r="G210" s="72"/>
      <c r="H210" s="73"/>
      <c r="I210" s="74"/>
      <c r="J210" s="75"/>
      <c r="K210" s="76"/>
      <c r="L210" s="66"/>
    </row>
    <row r="211" spans="1:12">
      <c r="A211" s="102"/>
      <c r="B211" s="67"/>
      <c r="C211" s="77" t="s">
        <v>127</v>
      </c>
      <c r="D211" s="77"/>
      <c r="E211" s="70"/>
      <c r="F211" s="71"/>
      <c r="G211" s="72"/>
      <c r="H211" s="73"/>
      <c r="I211" s="74"/>
      <c r="J211" s="75"/>
      <c r="K211" s="76"/>
      <c r="L211" s="66"/>
    </row>
    <row r="212" spans="1:12">
      <c r="A212" s="102"/>
      <c r="B212" s="86"/>
      <c r="C212" s="104"/>
      <c r="D212" s="104"/>
      <c r="E212" s="105"/>
      <c r="F212" s="106"/>
      <c r="G212" s="107"/>
      <c r="H212" s="108"/>
      <c r="I212" s="109"/>
      <c r="J212" s="110"/>
      <c r="K212" s="111"/>
      <c r="L212" s="66"/>
    </row>
    <row r="213" spans="1:12">
      <c r="A213" s="102"/>
      <c r="B213" s="57"/>
      <c r="C213" s="58"/>
      <c r="D213" s="58"/>
      <c r="E213" s="59"/>
      <c r="F213" s="60"/>
      <c r="G213" s="61"/>
      <c r="H213" s="62"/>
      <c r="I213" s="63"/>
      <c r="J213" s="113"/>
      <c r="K213" s="93"/>
      <c r="L213" s="66"/>
    </row>
    <row r="214" spans="1:12">
      <c r="A214" s="102"/>
      <c r="B214" s="67"/>
      <c r="C214" s="117" t="s">
        <v>160</v>
      </c>
      <c r="D214" s="118"/>
      <c r="E214" s="118"/>
      <c r="F214" s="118"/>
      <c r="G214" s="118"/>
      <c r="H214" s="73"/>
      <c r="I214" s="74"/>
      <c r="J214" s="99"/>
      <c r="K214" s="96"/>
      <c r="L214" s="66"/>
    </row>
    <row r="215" spans="1:12">
      <c r="A215" s="102"/>
      <c r="B215" s="67" t="s">
        <v>35</v>
      </c>
      <c r="C215" s="77" t="s">
        <v>161</v>
      </c>
      <c r="D215" s="77"/>
      <c r="E215" s="70"/>
      <c r="F215" s="71"/>
      <c r="G215" s="72"/>
      <c r="H215" s="73"/>
      <c r="I215" s="74"/>
      <c r="J215" s="99"/>
      <c r="K215" s="96"/>
      <c r="L215" s="66"/>
    </row>
    <row r="216" spans="1:12">
      <c r="A216" s="102"/>
      <c r="B216" s="100" t="s">
        <v>35</v>
      </c>
      <c r="C216" s="101" t="s">
        <v>162</v>
      </c>
      <c r="D216" s="101"/>
      <c r="E216" s="78"/>
      <c r="F216" s="71"/>
      <c r="G216" s="72"/>
      <c r="H216" s="99"/>
      <c r="I216" s="99"/>
      <c r="J216" s="99"/>
      <c r="K216" s="96"/>
      <c r="L216" s="66"/>
    </row>
    <row r="217" spans="1:12">
      <c r="A217" s="102"/>
      <c r="B217" s="100"/>
      <c r="C217" s="101" t="s">
        <v>163</v>
      </c>
      <c r="D217" s="101"/>
      <c r="E217" s="78"/>
      <c r="F217" s="71"/>
      <c r="G217" s="72"/>
      <c r="H217" s="99"/>
      <c r="I217" s="99"/>
      <c r="J217" s="99"/>
      <c r="K217" s="96"/>
      <c r="L217" s="66"/>
    </row>
    <row r="218" spans="1:12">
      <c r="A218" s="102"/>
      <c r="B218" s="100" t="s">
        <v>35</v>
      </c>
      <c r="C218" s="77" t="s">
        <v>164</v>
      </c>
      <c r="D218" s="77"/>
      <c r="E218" s="70"/>
      <c r="F218" s="71"/>
      <c r="G218" s="72"/>
      <c r="H218" s="73"/>
      <c r="I218" s="74"/>
      <c r="J218" s="75"/>
      <c r="K218" s="76"/>
      <c r="L218" s="66"/>
    </row>
    <row r="219" spans="1:12">
      <c r="A219" s="102"/>
      <c r="B219" s="100" t="s">
        <v>35</v>
      </c>
      <c r="C219" s="77" t="s">
        <v>165</v>
      </c>
      <c r="D219" s="77"/>
      <c r="E219" s="70"/>
      <c r="F219" s="71"/>
      <c r="G219" s="72"/>
      <c r="H219" s="73"/>
      <c r="I219" s="74"/>
      <c r="J219" s="75"/>
      <c r="K219" s="76"/>
      <c r="L219" s="66"/>
    </row>
    <row r="220" spans="1:12">
      <c r="A220" s="102"/>
      <c r="B220" s="86"/>
      <c r="C220" s="104"/>
      <c r="D220" s="104"/>
      <c r="E220" s="105"/>
      <c r="F220" s="106"/>
      <c r="G220" s="107"/>
      <c r="H220" s="108"/>
      <c r="I220" s="109"/>
      <c r="J220" s="116"/>
      <c r="K220" s="88"/>
      <c r="L220" s="66"/>
    </row>
    <row r="221" spans="1:12">
      <c r="A221" s="103"/>
      <c r="B221" s="116"/>
      <c r="C221" s="119"/>
      <c r="D221" s="116"/>
      <c r="E221" s="116"/>
      <c r="F221" s="116"/>
      <c r="G221" s="116"/>
      <c r="H221" s="116"/>
      <c r="I221" s="108"/>
      <c r="J221" s="109"/>
      <c r="K221" s="116"/>
      <c r="L221" s="88"/>
    </row>
  </sheetData>
  <sheetProtection algorithmName="SHA-512" hashValue="ReDpPXsLMNpJc+k6vO6BuYKpcBiZCfmjx8RSCjsiCNuSgs+x4FsrqzUPvzUuUnENfQosR9AwfGbvk7fYEI2uig==" saltValue="d+k5H6di1TLeJo8phT135Q==" spinCount="100000" sheet="1" objects="1" scenarios="1"/>
  <mergeCells count="6">
    <mergeCell ref="D9:J9"/>
    <mergeCell ref="D10:J10"/>
    <mergeCell ref="D12:J12"/>
    <mergeCell ref="B14:K14"/>
    <mergeCell ref="B15:K15"/>
    <mergeCell ref="B17:K17"/>
  </mergeCells>
  <conditionalFormatting sqref="D12:J12">
    <cfRule type="expression" dxfId="89" priority="3">
      <formula>$D$12=""</formula>
    </cfRule>
  </conditionalFormatting>
  <conditionalFormatting sqref="D10:J10">
    <cfRule type="expression" dxfId="88" priority="2">
      <formula>$D$10=""</formula>
    </cfRule>
  </conditionalFormatting>
  <conditionalFormatting sqref="H8:J8">
    <cfRule type="expression" dxfId="87" priority="1">
      <formula>$D$8=""</formula>
    </cfRule>
  </conditionalFormatting>
  <conditionalFormatting sqref="D8:F8">
    <cfRule type="expression" dxfId="86" priority="4">
      <formula>$D$8=""</formula>
    </cfRule>
  </conditionalFormatting>
  <conditionalFormatting sqref="B15">
    <cfRule type="expression" dxfId="85" priority="5">
      <formula>$B$15=""</formula>
    </cfRule>
  </conditionalFormatting>
  <pageMargins left="0.7" right="0.7" top="0.75" bottom="0.75" header="0.3" footer="0.3"/>
  <pageSetup paperSize="9" scale="58" orientation="portrait" r:id="rId1"/>
  <rowBreaks count="3" manualBreakCount="3">
    <brk id="46" max="16383" man="1"/>
    <brk id="114" max="16383" man="1"/>
    <brk id="1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8"/>
  <sheetViews>
    <sheetView tabSelected="1" view="pageBreakPreview" topLeftCell="A367" zoomScale="60" zoomScaleNormal="80" workbookViewId="0">
      <selection activeCell="C162" sqref="C162"/>
    </sheetView>
  </sheetViews>
  <sheetFormatPr defaultRowHeight="15"/>
  <cols>
    <col min="1" max="1" width="3.85546875" style="258" customWidth="1"/>
    <col min="2" max="2" width="5.140625" customWidth="1"/>
    <col min="3" max="3" width="72.42578125" customWidth="1"/>
    <col min="7" max="7" width="11.140625" customWidth="1"/>
  </cols>
  <sheetData>
    <row r="1" spans="1:7" ht="15" customHeight="1">
      <c r="A1" s="244"/>
      <c r="B1" s="131"/>
      <c r="C1" s="164" t="s">
        <v>196</v>
      </c>
      <c r="D1" s="131"/>
      <c r="E1" s="131"/>
      <c r="F1" s="132"/>
      <c r="G1" s="133"/>
    </row>
    <row r="2" spans="1:7" ht="15" customHeight="1">
      <c r="A2" s="245"/>
      <c r="B2" s="134"/>
      <c r="C2" s="135"/>
      <c r="D2" s="134"/>
      <c r="E2" s="134"/>
      <c r="F2" s="136"/>
      <c r="G2" s="137"/>
    </row>
    <row r="3" spans="1:7" ht="15" customHeight="1">
      <c r="A3" s="246"/>
      <c r="B3" s="141"/>
      <c r="C3" s="142" t="s">
        <v>167</v>
      </c>
      <c r="D3" s="141" t="s">
        <v>168</v>
      </c>
      <c r="E3" s="141" t="s">
        <v>169</v>
      </c>
      <c r="F3" s="143" t="s">
        <v>170</v>
      </c>
      <c r="G3" s="144" t="s">
        <v>171</v>
      </c>
    </row>
    <row r="4" spans="1:7" ht="15" customHeight="1">
      <c r="A4" s="247"/>
      <c r="B4" s="138"/>
      <c r="C4" s="120"/>
      <c r="D4" s="138"/>
      <c r="E4" s="145"/>
      <c r="F4" s="139"/>
      <c r="G4" s="140"/>
    </row>
    <row r="5" spans="1:7" ht="15" customHeight="1" thickBot="1">
      <c r="A5" s="248"/>
      <c r="B5" s="199" t="e">
        <f>#REF!</f>
        <v>#REF!</v>
      </c>
      <c r="C5" s="200" t="e">
        <f>#REF!</f>
        <v>#REF!</v>
      </c>
      <c r="D5" s="201"/>
      <c r="E5" s="202"/>
      <c r="F5" s="203"/>
      <c r="G5" s="204"/>
    </row>
    <row r="6" spans="1:7" ht="15" customHeight="1">
      <c r="A6" s="247"/>
      <c r="B6" s="138"/>
      <c r="C6" s="120"/>
      <c r="D6" s="138"/>
      <c r="E6" s="145"/>
      <c r="F6" s="139"/>
      <c r="G6" s="140"/>
    </row>
    <row r="7" spans="1:7" ht="15" customHeight="1">
      <c r="A7" s="249" t="e">
        <f>$B$5</f>
        <v>#REF!</v>
      </c>
      <c r="B7" s="165">
        <f>COUNT($A$6:B6)+1</f>
        <v>1</v>
      </c>
      <c r="C7" s="166" t="s">
        <v>172</v>
      </c>
      <c r="D7" s="147" t="s">
        <v>173</v>
      </c>
      <c r="E7" s="148">
        <v>1</v>
      </c>
      <c r="F7" s="149"/>
      <c r="G7" s="150">
        <f>E7*F7</f>
        <v>0</v>
      </c>
    </row>
    <row r="8" spans="1:7" ht="15" customHeight="1">
      <c r="A8" s="250"/>
      <c r="B8" s="146"/>
      <c r="C8" s="121" t="s">
        <v>203</v>
      </c>
      <c r="D8" s="147"/>
      <c r="E8" s="151"/>
      <c r="F8" s="152"/>
      <c r="G8" s="153"/>
    </row>
    <row r="9" spans="1:7" ht="15" customHeight="1">
      <c r="A9" s="250"/>
      <c r="B9" s="146"/>
      <c r="C9" s="121" t="s">
        <v>204</v>
      </c>
      <c r="D9" s="147"/>
      <c r="E9" s="151"/>
      <c r="F9" s="152"/>
      <c r="G9" s="154"/>
    </row>
    <row r="10" spans="1:7" ht="15" customHeight="1">
      <c r="A10" s="250"/>
      <c r="B10" s="146"/>
      <c r="C10" s="122" t="s">
        <v>205</v>
      </c>
      <c r="D10" s="147"/>
      <c r="E10" s="151"/>
      <c r="F10" s="152"/>
      <c r="G10" s="154"/>
    </row>
    <row r="11" spans="1:7" ht="15" customHeight="1">
      <c r="A11" s="250"/>
      <c r="B11" s="146"/>
      <c r="C11" s="122" t="s">
        <v>197</v>
      </c>
      <c r="D11" s="147"/>
      <c r="E11" s="151"/>
      <c r="F11" s="152"/>
      <c r="G11" s="154"/>
    </row>
    <row r="12" spans="1:7" ht="15" customHeight="1">
      <c r="A12" s="250"/>
      <c r="B12" s="146"/>
      <c r="C12" s="122" t="s">
        <v>206</v>
      </c>
      <c r="D12" s="147"/>
      <c r="E12" s="151"/>
      <c r="F12" s="152"/>
      <c r="G12" s="154"/>
    </row>
    <row r="13" spans="1:7" ht="15" customHeight="1">
      <c r="A13" s="250"/>
      <c r="B13" s="146"/>
      <c r="C13" s="122" t="s">
        <v>207</v>
      </c>
      <c r="D13" s="146"/>
      <c r="E13" s="155"/>
      <c r="F13" s="156"/>
      <c r="G13" s="157"/>
    </row>
    <row r="14" spans="1:7" ht="15" customHeight="1">
      <c r="A14" s="250"/>
      <c r="B14" s="146"/>
      <c r="C14" s="122" t="s">
        <v>208</v>
      </c>
      <c r="D14" s="147"/>
      <c r="E14" s="151"/>
      <c r="F14" s="152"/>
      <c r="G14" s="154"/>
    </row>
    <row r="15" spans="1:7" ht="15" customHeight="1">
      <c r="A15" s="250"/>
      <c r="B15" s="146"/>
      <c r="C15" s="122" t="s">
        <v>198</v>
      </c>
      <c r="D15" s="147"/>
      <c r="E15" s="151"/>
      <c r="F15" s="152"/>
      <c r="G15" s="154"/>
    </row>
    <row r="16" spans="1:7" ht="15" customHeight="1">
      <c r="A16" s="251"/>
      <c r="B16" s="158"/>
      <c r="C16" s="159"/>
      <c r="D16" s="160"/>
      <c r="E16" s="161"/>
      <c r="F16" s="162"/>
      <c r="G16" s="163"/>
    </row>
    <row r="17" spans="1:7" ht="15" customHeight="1">
      <c r="A17" s="252"/>
      <c r="B17" s="167"/>
      <c r="C17" s="168"/>
      <c r="D17" s="167"/>
      <c r="E17" s="169"/>
      <c r="F17" s="170"/>
      <c r="G17" s="171"/>
    </row>
    <row r="18" spans="1:7" ht="15" customHeight="1">
      <c r="A18" s="249" t="e">
        <f>$B$5</f>
        <v>#REF!</v>
      </c>
      <c r="B18" s="165">
        <f>COUNT($A$6:B17)+1</f>
        <v>2</v>
      </c>
      <c r="C18" s="172" t="s">
        <v>174</v>
      </c>
      <c r="D18" s="147" t="s">
        <v>173</v>
      </c>
      <c r="E18" s="148">
        <v>1</v>
      </c>
      <c r="F18" s="149"/>
      <c r="G18" s="150">
        <f>E18*F18</f>
        <v>0</v>
      </c>
    </row>
    <row r="19" spans="1:7" ht="15" customHeight="1">
      <c r="A19" s="250"/>
      <c r="B19" s="146"/>
      <c r="C19" s="130" t="s">
        <v>209</v>
      </c>
      <c r="D19" s="147"/>
      <c r="E19" s="151"/>
      <c r="F19" s="152"/>
      <c r="G19" s="153"/>
    </row>
    <row r="20" spans="1:7" ht="15" customHeight="1">
      <c r="A20" s="250"/>
      <c r="B20" s="146"/>
      <c r="C20" s="130" t="s">
        <v>199</v>
      </c>
      <c r="D20" s="147"/>
      <c r="E20" s="151"/>
      <c r="F20" s="152"/>
      <c r="G20" s="153"/>
    </row>
    <row r="21" spans="1:7" ht="15" customHeight="1">
      <c r="A21" s="253"/>
      <c r="B21" s="6"/>
      <c r="C21" s="130" t="s">
        <v>210</v>
      </c>
      <c r="D21" s="6"/>
      <c r="E21" s="6"/>
      <c r="F21" s="6"/>
      <c r="G21" s="66"/>
    </row>
    <row r="22" spans="1:7" ht="15" customHeight="1">
      <c r="A22" s="253"/>
      <c r="B22" s="6"/>
      <c r="C22" s="130" t="s">
        <v>211</v>
      </c>
      <c r="D22" s="6"/>
      <c r="E22" s="6"/>
      <c r="F22" s="6"/>
      <c r="G22" s="66"/>
    </row>
    <row r="23" spans="1:7" ht="15" customHeight="1">
      <c r="A23" s="253"/>
      <c r="B23" s="6"/>
      <c r="C23" s="130" t="s">
        <v>200</v>
      </c>
      <c r="D23" s="6"/>
      <c r="E23" s="6"/>
      <c r="F23" s="6"/>
      <c r="G23" s="66"/>
    </row>
    <row r="24" spans="1:7" ht="15" customHeight="1">
      <c r="A24" s="253"/>
      <c r="B24" s="6"/>
      <c r="C24" s="130" t="s">
        <v>201</v>
      </c>
      <c r="D24" s="6"/>
      <c r="E24" s="6"/>
      <c r="F24" s="6"/>
      <c r="G24" s="66"/>
    </row>
    <row r="25" spans="1:7" ht="15" customHeight="1">
      <c r="A25" s="253"/>
      <c r="B25" s="6"/>
      <c r="C25" s="130" t="s">
        <v>202</v>
      </c>
      <c r="D25" s="6"/>
      <c r="E25" s="6"/>
      <c r="F25" s="6"/>
      <c r="G25" s="66"/>
    </row>
    <row r="26" spans="1:7" ht="15" customHeight="1">
      <c r="A26" s="253"/>
      <c r="B26" s="6"/>
      <c r="C26" s="130" t="s">
        <v>212</v>
      </c>
      <c r="D26" s="6"/>
      <c r="E26" s="6"/>
      <c r="F26" s="6"/>
      <c r="G26" s="66"/>
    </row>
    <row r="27" spans="1:7" ht="15" customHeight="1">
      <c r="A27" s="253"/>
      <c r="B27" s="6"/>
      <c r="C27" s="130" t="s">
        <v>213</v>
      </c>
      <c r="D27" s="6"/>
      <c r="E27" s="6"/>
      <c r="F27" s="6"/>
      <c r="G27" s="66"/>
    </row>
    <row r="28" spans="1:7" ht="15" customHeight="1">
      <c r="A28" s="253"/>
      <c r="B28" s="6"/>
      <c r="C28" s="130" t="s">
        <v>214</v>
      </c>
      <c r="D28" s="6"/>
      <c r="E28" s="6"/>
      <c r="F28" s="6"/>
      <c r="G28" s="66"/>
    </row>
    <row r="29" spans="1:7" ht="15" customHeight="1">
      <c r="A29" s="253"/>
      <c r="B29" s="6"/>
      <c r="C29" s="173" t="s">
        <v>215</v>
      </c>
      <c r="D29" s="6"/>
      <c r="E29" s="6"/>
      <c r="F29" s="6"/>
      <c r="G29" s="66"/>
    </row>
    <row r="30" spans="1:7" ht="15" customHeight="1">
      <c r="A30" s="253"/>
      <c r="B30" s="6"/>
      <c r="C30" s="130" t="s">
        <v>216</v>
      </c>
      <c r="D30" s="6"/>
      <c r="E30" s="6"/>
      <c r="F30" s="6"/>
      <c r="G30" s="66"/>
    </row>
    <row r="31" spans="1:7" ht="15" customHeight="1">
      <c r="A31" s="253"/>
      <c r="B31" s="6"/>
      <c r="C31" s="130" t="s">
        <v>217</v>
      </c>
      <c r="D31" s="6"/>
      <c r="E31" s="6"/>
      <c r="F31" s="6"/>
      <c r="G31" s="66"/>
    </row>
    <row r="32" spans="1:7" ht="15" customHeight="1">
      <c r="A32" s="253"/>
      <c r="B32" s="6"/>
      <c r="C32" s="130" t="s">
        <v>218</v>
      </c>
      <c r="D32" s="6"/>
      <c r="E32" s="6"/>
      <c r="F32" s="6"/>
      <c r="G32" s="66"/>
    </row>
    <row r="33" spans="1:7" ht="15" customHeight="1">
      <c r="A33" s="253"/>
      <c r="B33" s="6"/>
      <c r="C33" s="130" t="s">
        <v>219</v>
      </c>
      <c r="D33" s="6"/>
      <c r="E33" s="6"/>
      <c r="F33" s="6"/>
      <c r="G33" s="66"/>
    </row>
    <row r="34" spans="1:7" ht="15" customHeight="1">
      <c r="A34" s="253"/>
      <c r="B34" s="6"/>
      <c r="C34" s="130" t="s">
        <v>220</v>
      </c>
      <c r="D34" s="6"/>
      <c r="E34" s="6"/>
      <c r="F34" s="6"/>
      <c r="G34" s="66"/>
    </row>
    <row r="35" spans="1:7" ht="15" customHeight="1">
      <c r="A35" s="254"/>
      <c r="B35" s="174"/>
      <c r="C35" s="174"/>
      <c r="D35" s="174"/>
      <c r="E35" s="174"/>
      <c r="F35" s="174"/>
      <c r="G35" s="175"/>
    </row>
    <row r="36" spans="1:7" ht="15" customHeight="1">
      <c r="A36" s="255"/>
      <c r="B36" s="177"/>
      <c r="C36" s="177"/>
      <c r="D36" s="177"/>
      <c r="E36" s="177"/>
      <c r="F36" s="177"/>
      <c r="G36" s="178"/>
    </row>
    <row r="37" spans="1:7" ht="15" customHeight="1">
      <c r="A37" s="249" t="e">
        <f>$B$5</f>
        <v>#REF!</v>
      </c>
      <c r="B37" s="176">
        <f>COUNT($A$3:B36)+1</f>
        <v>3</v>
      </c>
      <c r="C37" s="179" t="s">
        <v>175</v>
      </c>
      <c r="D37" s="147" t="s">
        <v>173</v>
      </c>
      <c r="E37" s="148">
        <v>1</v>
      </c>
      <c r="F37" s="149"/>
      <c r="G37" s="150">
        <f>E37*F37</f>
        <v>0</v>
      </c>
    </row>
    <row r="38" spans="1:7" ht="15" customHeight="1">
      <c r="A38" s="254"/>
      <c r="B38" s="174"/>
      <c r="C38" s="174"/>
      <c r="D38" s="174"/>
      <c r="E38" s="174"/>
      <c r="F38" s="174"/>
      <c r="G38" s="175"/>
    </row>
    <row r="39" spans="1:7" ht="15" customHeight="1">
      <c r="A39" s="255"/>
      <c r="B39" s="177"/>
      <c r="C39" s="177"/>
      <c r="D39" s="177"/>
      <c r="E39" s="177"/>
      <c r="F39" s="177"/>
      <c r="G39" s="178"/>
    </row>
    <row r="40" spans="1:7" ht="15" customHeight="1">
      <c r="A40" s="249" t="e">
        <f>$B$5</f>
        <v>#REF!</v>
      </c>
      <c r="B40" s="176">
        <f>COUNT($A$3:B39)+1</f>
        <v>4</v>
      </c>
      <c r="C40" s="179" t="s">
        <v>221</v>
      </c>
      <c r="D40" s="147" t="s">
        <v>224</v>
      </c>
      <c r="E40" s="148">
        <v>7</v>
      </c>
      <c r="F40" s="149"/>
      <c r="G40" s="150">
        <f>E40*F40</f>
        <v>0</v>
      </c>
    </row>
    <row r="41" spans="1:7" ht="15" customHeight="1">
      <c r="A41" s="253"/>
      <c r="B41" s="6"/>
      <c r="C41" s="180" t="s">
        <v>222</v>
      </c>
      <c r="D41" s="6"/>
      <c r="E41" s="6"/>
      <c r="F41" s="6"/>
      <c r="G41" s="66"/>
    </row>
    <row r="42" spans="1:7" ht="15" customHeight="1">
      <c r="A42" s="253"/>
      <c r="B42" s="6"/>
      <c r="C42" s="180" t="s">
        <v>223</v>
      </c>
      <c r="D42" s="6"/>
      <c r="E42" s="6"/>
      <c r="F42" s="6"/>
      <c r="G42" s="66"/>
    </row>
    <row r="43" spans="1:7" ht="15" customHeight="1">
      <c r="A43" s="254"/>
      <c r="B43" s="174"/>
      <c r="C43" s="181"/>
      <c r="D43" s="174"/>
      <c r="E43" s="174"/>
      <c r="F43" s="174"/>
      <c r="G43" s="175"/>
    </row>
    <row r="44" spans="1:7" ht="15" customHeight="1">
      <c r="A44" s="255"/>
      <c r="B44" s="177"/>
      <c r="C44" s="182"/>
      <c r="D44" s="177"/>
      <c r="E44" s="177"/>
      <c r="F44" s="177"/>
      <c r="G44" s="178"/>
    </row>
    <row r="45" spans="1:7" ht="15" customHeight="1">
      <c r="A45" s="249" t="e">
        <f>$B$5</f>
        <v>#REF!</v>
      </c>
      <c r="B45" s="176">
        <f>COUNT($A$3:B44)+1</f>
        <v>5</v>
      </c>
      <c r="C45" s="179" t="s">
        <v>225</v>
      </c>
      <c r="D45" s="147" t="s">
        <v>228</v>
      </c>
      <c r="E45" s="148">
        <v>61</v>
      </c>
      <c r="F45" s="149"/>
      <c r="G45" s="150">
        <f>E45*F45</f>
        <v>0</v>
      </c>
    </row>
    <row r="46" spans="1:7" ht="15" customHeight="1">
      <c r="A46" s="253"/>
      <c r="B46" s="6"/>
      <c r="C46" s="180" t="s">
        <v>226</v>
      </c>
      <c r="D46" s="6"/>
      <c r="E46" s="6"/>
      <c r="F46" s="6"/>
      <c r="G46" s="66"/>
    </row>
    <row r="47" spans="1:7" ht="15" customHeight="1">
      <c r="A47" s="253"/>
      <c r="B47" s="6"/>
      <c r="C47" s="180" t="s">
        <v>227</v>
      </c>
      <c r="D47" s="6"/>
      <c r="E47" s="6"/>
      <c r="F47" s="6"/>
      <c r="G47" s="66"/>
    </row>
    <row r="48" spans="1:7" ht="15" customHeight="1">
      <c r="A48" s="254"/>
      <c r="B48" s="174"/>
      <c r="C48" s="181"/>
      <c r="D48" s="174"/>
      <c r="E48" s="174"/>
      <c r="F48" s="174"/>
      <c r="G48" s="175"/>
    </row>
    <row r="49" spans="1:7" ht="15" customHeight="1">
      <c r="A49" s="255"/>
      <c r="B49" s="177"/>
      <c r="C49" s="182"/>
      <c r="D49" s="177"/>
      <c r="E49" s="177"/>
      <c r="F49" s="177"/>
      <c r="G49" s="178"/>
    </row>
    <row r="50" spans="1:7" ht="15" customHeight="1">
      <c r="A50" s="249" t="e">
        <f>$B$5</f>
        <v>#REF!</v>
      </c>
      <c r="B50" s="176">
        <f>COUNT($A$3:B49)+1</f>
        <v>6</v>
      </c>
      <c r="C50" s="183" t="s">
        <v>229</v>
      </c>
      <c r="D50" s="147" t="s">
        <v>224</v>
      </c>
      <c r="E50" s="148">
        <v>31</v>
      </c>
      <c r="F50" s="149"/>
      <c r="G50" s="150">
        <f>E50*F50</f>
        <v>0</v>
      </c>
    </row>
    <row r="51" spans="1:7" ht="15" customHeight="1">
      <c r="A51" s="253"/>
      <c r="B51" s="6"/>
      <c r="C51" s="180" t="s">
        <v>230</v>
      </c>
      <c r="D51" s="6"/>
      <c r="E51" s="6"/>
      <c r="F51" s="6"/>
      <c r="G51" s="66"/>
    </row>
    <row r="52" spans="1:7" ht="15" customHeight="1">
      <c r="A52" s="253"/>
      <c r="B52" s="6"/>
      <c r="C52" s="180" t="s">
        <v>231</v>
      </c>
      <c r="D52" s="6"/>
      <c r="E52" s="6"/>
      <c r="F52" s="6"/>
      <c r="G52" s="66"/>
    </row>
    <row r="53" spans="1:7" ht="15" customHeight="1">
      <c r="A53" s="254"/>
      <c r="B53" s="174"/>
      <c r="C53" s="181"/>
      <c r="D53" s="174"/>
      <c r="E53" s="174"/>
      <c r="F53" s="174"/>
      <c r="G53" s="175"/>
    </row>
    <row r="54" spans="1:7" ht="15" customHeight="1" thickBot="1">
      <c r="A54" s="256"/>
      <c r="B54" s="184" t="s">
        <v>10</v>
      </c>
      <c r="C54" s="188" t="e">
        <f>C5</f>
        <v>#REF!</v>
      </c>
      <c r="D54" s="185"/>
      <c r="E54" s="185"/>
      <c r="F54" s="186"/>
      <c r="G54" s="187">
        <f>SUM(G6:G53)</f>
        <v>0</v>
      </c>
    </row>
    <row r="55" spans="1:7" ht="15" customHeight="1">
      <c r="A55" s="253"/>
      <c r="B55" s="6"/>
      <c r="C55" s="180"/>
      <c r="D55" s="6"/>
      <c r="E55" s="6"/>
      <c r="F55" s="6"/>
      <c r="G55" s="66"/>
    </row>
    <row r="56" spans="1:7" ht="16.5" thickBot="1">
      <c r="A56" s="248"/>
      <c r="B56" s="199" t="s">
        <v>13</v>
      </c>
      <c r="C56" s="200" t="s">
        <v>14</v>
      </c>
      <c r="D56" s="201"/>
      <c r="E56" s="202"/>
      <c r="F56" s="203"/>
      <c r="G56" s="204"/>
    </row>
    <row r="57" spans="1:7">
      <c r="A57" s="247"/>
      <c r="B57" s="138"/>
      <c r="C57" s="120"/>
      <c r="D57" s="138"/>
      <c r="E57" s="145"/>
      <c r="F57" s="139"/>
      <c r="G57" s="140"/>
    </row>
    <row r="58" spans="1:7">
      <c r="A58" s="249" t="str">
        <f>$B$56</f>
        <v>II.</v>
      </c>
      <c r="B58" s="165">
        <f>COUNT($A$57:B57)+1</f>
        <v>1</v>
      </c>
      <c r="C58" s="191" t="s">
        <v>176</v>
      </c>
      <c r="D58" s="147" t="s">
        <v>234</v>
      </c>
      <c r="E58" s="148">
        <v>26</v>
      </c>
      <c r="F58" s="149"/>
      <c r="G58" s="150">
        <f>E58*F58</f>
        <v>0</v>
      </c>
    </row>
    <row r="59" spans="1:7">
      <c r="A59" s="253"/>
      <c r="B59" s="6"/>
      <c r="C59" s="121" t="s">
        <v>232</v>
      </c>
      <c r="D59" s="6"/>
      <c r="E59" s="6"/>
      <c r="F59" s="6"/>
      <c r="G59" s="66"/>
    </row>
    <row r="60" spans="1:7">
      <c r="A60" s="253"/>
      <c r="B60" s="6"/>
      <c r="C60" s="180" t="s">
        <v>233</v>
      </c>
      <c r="D60" s="6"/>
      <c r="E60" s="6"/>
      <c r="F60" s="6"/>
      <c r="G60" s="66"/>
    </row>
    <row r="61" spans="1:7">
      <c r="A61" s="254"/>
      <c r="B61" s="174"/>
      <c r="C61" s="181"/>
      <c r="D61" s="174"/>
      <c r="E61" s="174"/>
      <c r="F61" s="174"/>
      <c r="G61" s="175"/>
    </row>
    <row r="62" spans="1:7">
      <c r="A62" s="252"/>
      <c r="B62" s="167"/>
      <c r="C62" s="168"/>
      <c r="D62" s="167"/>
      <c r="E62" s="169"/>
      <c r="F62" s="170"/>
      <c r="G62" s="171"/>
    </row>
    <row r="63" spans="1:7">
      <c r="A63" s="249" t="str">
        <f>$B$56</f>
        <v>II.</v>
      </c>
      <c r="B63" s="165">
        <f>COUNT($A$57:B62)+1</f>
        <v>2</v>
      </c>
      <c r="C63" s="166" t="s">
        <v>238</v>
      </c>
      <c r="D63" s="6"/>
      <c r="E63" s="6"/>
      <c r="F63" s="6"/>
      <c r="G63" s="66"/>
    </row>
    <row r="64" spans="1:7">
      <c r="A64" s="249"/>
      <c r="B64" s="165"/>
      <c r="C64" s="125" t="s">
        <v>239</v>
      </c>
      <c r="D64" s="147"/>
      <c r="E64" s="148"/>
      <c r="F64" s="148"/>
      <c r="G64" s="150"/>
    </row>
    <row r="65" spans="1:7">
      <c r="A65" s="249"/>
      <c r="B65" s="165"/>
      <c r="C65" s="125" t="s">
        <v>240</v>
      </c>
      <c r="D65" s="147"/>
      <c r="E65" s="148"/>
      <c r="F65" s="148"/>
      <c r="G65" s="150"/>
    </row>
    <row r="66" spans="1:7">
      <c r="A66" s="249"/>
      <c r="B66" s="165"/>
      <c r="C66" s="125" t="s">
        <v>241</v>
      </c>
      <c r="D66" s="147"/>
      <c r="E66" s="148"/>
      <c r="F66" s="148"/>
      <c r="G66" s="150"/>
    </row>
    <row r="67" spans="1:7">
      <c r="A67" s="249"/>
      <c r="B67" s="165"/>
      <c r="C67" s="125" t="s">
        <v>242</v>
      </c>
      <c r="D67" s="147"/>
      <c r="E67" s="148"/>
      <c r="F67" s="148"/>
      <c r="G67" s="150"/>
    </row>
    <row r="68" spans="1:7">
      <c r="A68" s="249"/>
      <c r="B68" s="165"/>
      <c r="C68" s="125" t="s">
        <v>243</v>
      </c>
      <c r="D68" s="147"/>
      <c r="E68" s="148"/>
      <c r="F68" s="148"/>
      <c r="G68" s="150"/>
    </row>
    <row r="69" spans="1:7">
      <c r="A69" s="249"/>
      <c r="B69" s="165"/>
      <c r="C69" s="125" t="s">
        <v>247</v>
      </c>
      <c r="D69" s="147"/>
      <c r="E69" s="148"/>
      <c r="F69" s="148"/>
      <c r="G69" s="150"/>
    </row>
    <row r="70" spans="1:7">
      <c r="A70" s="249"/>
      <c r="B70" s="165"/>
      <c r="C70" s="125" t="s">
        <v>244</v>
      </c>
      <c r="D70" s="147"/>
      <c r="E70" s="148"/>
      <c r="F70" s="148"/>
      <c r="G70" s="150"/>
    </row>
    <row r="71" spans="1:7">
      <c r="A71" s="249"/>
      <c r="B71" s="165"/>
      <c r="C71" s="125" t="s">
        <v>245</v>
      </c>
      <c r="D71" s="147"/>
      <c r="E71" s="148"/>
      <c r="F71" s="148"/>
      <c r="G71" s="150"/>
    </row>
    <row r="72" spans="1:7">
      <c r="A72" s="249"/>
      <c r="B72" s="165"/>
      <c r="C72" s="125" t="s">
        <v>246</v>
      </c>
      <c r="D72" s="147"/>
      <c r="E72" s="148"/>
      <c r="F72" s="148"/>
      <c r="G72" s="150"/>
    </row>
    <row r="73" spans="1:7">
      <c r="A73" s="253"/>
      <c r="B73" s="6"/>
      <c r="C73" s="125"/>
      <c r="D73" s="6"/>
      <c r="E73" s="6"/>
      <c r="F73" s="6"/>
      <c r="G73" s="66"/>
    </row>
    <row r="74" spans="1:7">
      <c r="A74" s="253"/>
      <c r="B74" s="6"/>
      <c r="C74" s="128" t="s">
        <v>235</v>
      </c>
      <c r="D74" s="147" t="s">
        <v>234</v>
      </c>
      <c r="E74" s="148">
        <v>25</v>
      </c>
      <c r="F74" s="149"/>
      <c r="G74" s="150">
        <f>E74*F74</f>
        <v>0</v>
      </c>
    </row>
    <row r="75" spans="1:7">
      <c r="A75" s="253"/>
      <c r="B75" s="6"/>
      <c r="C75" s="128"/>
      <c r="D75" s="6"/>
      <c r="E75" s="6"/>
      <c r="F75" s="6"/>
      <c r="G75" s="66"/>
    </row>
    <row r="76" spans="1:7">
      <c r="A76" s="253"/>
      <c r="B76" s="6"/>
      <c r="C76" s="128" t="s">
        <v>236</v>
      </c>
      <c r="D76" s="147" t="s">
        <v>234</v>
      </c>
      <c r="E76" s="148">
        <v>98</v>
      </c>
      <c r="F76" s="149"/>
      <c r="G76" s="150">
        <f>E76*F76</f>
        <v>0</v>
      </c>
    </row>
    <row r="77" spans="1:7">
      <c r="A77" s="253"/>
      <c r="B77" s="6"/>
      <c r="C77" s="128"/>
      <c r="D77" s="6"/>
      <c r="E77" s="6"/>
      <c r="F77" s="6"/>
      <c r="G77" s="66"/>
    </row>
    <row r="78" spans="1:7">
      <c r="A78" s="253"/>
      <c r="B78" s="6"/>
      <c r="C78" s="128" t="s">
        <v>237</v>
      </c>
      <c r="D78" s="147" t="s">
        <v>234</v>
      </c>
      <c r="E78" s="148">
        <v>122</v>
      </c>
      <c r="F78" s="149"/>
      <c r="G78" s="150">
        <f>E78*F78</f>
        <v>0</v>
      </c>
    </row>
    <row r="79" spans="1:7">
      <c r="A79" s="254"/>
      <c r="B79" s="174"/>
      <c r="C79" s="181"/>
      <c r="D79" s="174"/>
      <c r="E79" s="174"/>
      <c r="F79" s="174"/>
      <c r="G79" s="175"/>
    </row>
    <row r="80" spans="1:7">
      <c r="A80" s="255"/>
      <c r="B80" s="177"/>
      <c r="C80" s="182"/>
      <c r="D80" s="177"/>
      <c r="E80" s="177"/>
      <c r="F80" s="177"/>
      <c r="G80" s="178"/>
    </row>
    <row r="81" spans="1:7">
      <c r="A81" s="249" t="str">
        <f>$B$56</f>
        <v>II.</v>
      </c>
      <c r="B81" s="165">
        <f>COUNT($A$57:B80)+1</f>
        <v>3</v>
      </c>
      <c r="C81" s="179" t="s">
        <v>177</v>
      </c>
      <c r="D81" s="147" t="s">
        <v>234</v>
      </c>
      <c r="E81" s="148">
        <v>10</v>
      </c>
      <c r="F81" s="149"/>
      <c r="G81" s="150">
        <f>E81*F81</f>
        <v>0</v>
      </c>
    </row>
    <row r="82" spans="1:7">
      <c r="A82" s="253"/>
      <c r="B82" s="6"/>
      <c r="C82" s="128" t="s">
        <v>248</v>
      </c>
      <c r="D82" s="6"/>
      <c r="E82" s="6"/>
      <c r="F82" s="6"/>
      <c r="G82" s="66"/>
    </row>
    <row r="83" spans="1:7">
      <c r="A83" s="253"/>
      <c r="B83" s="6"/>
      <c r="C83" s="180" t="s">
        <v>249</v>
      </c>
      <c r="D83" s="6"/>
      <c r="E83" s="6"/>
      <c r="F83" s="6"/>
      <c r="G83" s="66"/>
    </row>
    <row r="84" spans="1:7">
      <c r="A84" s="253"/>
      <c r="B84" s="6"/>
      <c r="C84" s="180" t="s">
        <v>250</v>
      </c>
      <c r="D84" s="6"/>
      <c r="E84" s="6"/>
      <c r="F84" s="6"/>
      <c r="G84" s="66"/>
    </row>
    <row r="85" spans="1:7">
      <c r="A85" s="254"/>
      <c r="B85" s="174"/>
      <c r="C85" s="181"/>
      <c r="D85" s="174"/>
      <c r="E85" s="174"/>
      <c r="F85" s="174"/>
      <c r="G85" s="175"/>
    </row>
    <row r="86" spans="1:7">
      <c r="A86" s="255"/>
      <c r="B86" s="177"/>
      <c r="C86" s="182"/>
      <c r="D86" s="177"/>
      <c r="E86" s="177"/>
      <c r="F86" s="177"/>
      <c r="G86" s="178"/>
    </row>
    <row r="87" spans="1:7">
      <c r="A87" s="249" t="str">
        <f>$B$56</f>
        <v>II.</v>
      </c>
      <c r="B87" s="165">
        <f>COUNT($A$57:B86)+1</f>
        <v>4</v>
      </c>
      <c r="C87" s="179" t="s">
        <v>251</v>
      </c>
      <c r="D87" s="147" t="s">
        <v>234</v>
      </c>
      <c r="E87" s="148">
        <v>188</v>
      </c>
      <c r="F87" s="149"/>
      <c r="G87" s="150">
        <f>E87*F87</f>
        <v>0</v>
      </c>
    </row>
    <row r="88" spans="1:7">
      <c r="A88" s="253"/>
      <c r="B88" s="6"/>
      <c r="C88" s="180" t="s">
        <v>252</v>
      </c>
      <c r="D88" s="6"/>
      <c r="E88" s="6"/>
      <c r="F88" s="6"/>
      <c r="G88" s="66"/>
    </row>
    <row r="89" spans="1:7">
      <c r="A89" s="254"/>
      <c r="B89" s="174"/>
      <c r="C89" s="181"/>
      <c r="D89" s="174"/>
      <c r="E89" s="174"/>
      <c r="F89" s="174"/>
      <c r="G89" s="175"/>
    </row>
    <row r="90" spans="1:7">
      <c r="A90" s="255"/>
      <c r="B90" s="177"/>
      <c r="C90" s="182"/>
      <c r="D90" s="177"/>
      <c r="E90" s="177"/>
      <c r="F90" s="177"/>
      <c r="G90" s="178"/>
    </row>
    <row r="91" spans="1:7">
      <c r="A91" s="249" t="str">
        <f>$B$56</f>
        <v>II.</v>
      </c>
      <c r="B91" s="165">
        <f>COUNT($A$57:B90)+1</f>
        <v>5</v>
      </c>
      <c r="C91" s="183" t="s">
        <v>178</v>
      </c>
      <c r="D91" s="147" t="s">
        <v>234</v>
      </c>
      <c r="E91" s="148">
        <v>75</v>
      </c>
      <c r="F91" s="149"/>
      <c r="G91" s="150">
        <f>E91*F91</f>
        <v>0</v>
      </c>
    </row>
    <row r="92" spans="1:7">
      <c r="A92" s="253"/>
      <c r="B92" s="6"/>
      <c r="C92" s="128" t="s">
        <v>253</v>
      </c>
      <c r="D92" s="6"/>
      <c r="E92" s="6"/>
      <c r="F92" s="6"/>
      <c r="G92" s="66"/>
    </row>
    <row r="93" spans="1:7">
      <c r="A93" s="253"/>
      <c r="B93" s="6"/>
      <c r="C93" s="192" t="s">
        <v>256</v>
      </c>
      <c r="D93" s="6"/>
      <c r="E93" s="6"/>
      <c r="F93" s="6"/>
      <c r="G93" s="66"/>
    </row>
    <row r="94" spans="1:7">
      <c r="A94" s="253"/>
      <c r="B94" s="6"/>
      <c r="C94" s="192" t="s">
        <v>255</v>
      </c>
      <c r="D94" s="6"/>
      <c r="E94" s="6"/>
      <c r="F94" s="6"/>
      <c r="G94" s="66"/>
    </row>
    <row r="95" spans="1:7">
      <c r="A95" s="253"/>
      <c r="B95" s="6"/>
      <c r="C95" s="180" t="s">
        <v>254</v>
      </c>
      <c r="D95" s="6"/>
      <c r="E95" s="6"/>
      <c r="F95" s="6"/>
      <c r="G95" s="66"/>
    </row>
    <row r="96" spans="1:7">
      <c r="A96" s="254"/>
      <c r="B96" s="174"/>
      <c r="C96" s="181"/>
      <c r="D96" s="174"/>
      <c r="E96" s="174"/>
      <c r="F96" s="174"/>
      <c r="G96" s="175"/>
    </row>
    <row r="97" spans="1:7">
      <c r="A97" s="255"/>
      <c r="B97" s="177"/>
      <c r="C97" s="182"/>
      <c r="D97" s="177"/>
      <c r="E97" s="177"/>
      <c r="F97" s="177"/>
      <c r="G97" s="178"/>
    </row>
    <row r="98" spans="1:7">
      <c r="A98" s="249" t="str">
        <f>$B$56</f>
        <v>II.</v>
      </c>
      <c r="B98" s="165">
        <f>COUNT($A$57:B97)+1</f>
        <v>6</v>
      </c>
      <c r="C98" s="190" t="s">
        <v>179</v>
      </c>
      <c r="D98" s="147" t="s">
        <v>228</v>
      </c>
      <c r="E98" s="148">
        <v>126</v>
      </c>
      <c r="F98" s="149"/>
      <c r="G98" s="150">
        <f>E98*F98</f>
        <v>0</v>
      </c>
    </row>
    <row r="99" spans="1:7">
      <c r="A99" s="253"/>
      <c r="B99" s="6"/>
      <c r="C99" s="193" t="s">
        <v>180</v>
      </c>
      <c r="D99" s="6"/>
      <c r="E99" s="6"/>
      <c r="F99" s="6"/>
      <c r="G99" s="66"/>
    </row>
    <row r="100" spans="1:7">
      <c r="A100" s="254"/>
      <c r="B100" s="174"/>
      <c r="C100" s="181"/>
      <c r="D100" s="174"/>
      <c r="E100" s="174"/>
      <c r="F100" s="174"/>
      <c r="G100" s="175"/>
    </row>
    <row r="101" spans="1:7">
      <c r="A101" s="255"/>
      <c r="B101" s="177"/>
      <c r="C101" s="182"/>
      <c r="D101" s="177"/>
      <c r="E101" s="177"/>
      <c r="F101" s="177"/>
      <c r="G101" s="178"/>
    </row>
    <row r="102" spans="1:7">
      <c r="A102" s="249" t="str">
        <f>$B$56</f>
        <v>II.</v>
      </c>
      <c r="B102" s="165">
        <f>COUNT($A$57:B101)+1</f>
        <v>7</v>
      </c>
      <c r="C102" s="190" t="s">
        <v>179</v>
      </c>
      <c r="D102" s="147" t="s">
        <v>228</v>
      </c>
      <c r="E102" s="148">
        <v>62</v>
      </c>
      <c r="F102" s="149"/>
      <c r="G102" s="150">
        <f>E102*F102</f>
        <v>0</v>
      </c>
    </row>
    <row r="103" spans="1:7">
      <c r="A103" s="253"/>
      <c r="B103" s="6"/>
      <c r="C103" s="193" t="s">
        <v>257</v>
      </c>
      <c r="D103" s="6"/>
      <c r="E103" s="6"/>
      <c r="F103" s="6"/>
      <c r="G103" s="66"/>
    </row>
    <row r="104" spans="1:7">
      <c r="A104" s="254"/>
      <c r="B104" s="174"/>
      <c r="C104" s="181"/>
      <c r="D104" s="174"/>
      <c r="E104" s="174"/>
      <c r="F104" s="174"/>
      <c r="G104" s="175"/>
    </row>
    <row r="105" spans="1:7">
      <c r="A105" s="255"/>
      <c r="B105" s="177"/>
      <c r="C105" s="182"/>
      <c r="D105" s="177"/>
      <c r="E105" s="177"/>
      <c r="F105" s="177"/>
      <c r="G105" s="178"/>
    </row>
    <row r="106" spans="1:7">
      <c r="A106" s="249" t="str">
        <f>$B$56</f>
        <v>II.</v>
      </c>
      <c r="B106" s="165">
        <f>COUNT($A$57:B105)+1</f>
        <v>8</v>
      </c>
      <c r="C106" s="190" t="s">
        <v>181</v>
      </c>
      <c r="D106" s="147" t="s">
        <v>234</v>
      </c>
      <c r="E106" s="148">
        <v>181</v>
      </c>
      <c r="F106" s="149"/>
      <c r="G106" s="150">
        <f>E106*F106</f>
        <v>0</v>
      </c>
    </row>
    <row r="107" spans="1:7">
      <c r="A107" s="253"/>
      <c r="B107" s="6"/>
      <c r="C107" s="193" t="s">
        <v>258</v>
      </c>
      <c r="D107" s="6"/>
      <c r="E107" s="6"/>
      <c r="F107" s="6"/>
      <c r="G107" s="66"/>
    </row>
    <row r="108" spans="1:7">
      <c r="A108" s="253"/>
      <c r="B108" s="6"/>
      <c r="C108" s="180" t="s">
        <v>259</v>
      </c>
      <c r="D108" s="6"/>
      <c r="E108" s="6"/>
      <c r="F108" s="6"/>
      <c r="G108" s="66"/>
    </row>
    <row r="109" spans="1:7">
      <c r="A109" s="254"/>
      <c r="B109" s="174"/>
      <c r="C109" s="181"/>
      <c r="D109" s="174"/>
      <c r="E109" s="174"/>
      <c r="F109" s="174"/>
      <c r="G109" s="175"/>
    </row>
    <row r="110" spans="1:7">
      <c r="A110" s="255"/>
      <c r="B110" s="177"/>
      <c r="C110" s="182"/>
      <c r="D110" s="177"/>
      <c r="E110" s="177"/>
      <c r="F110" s="177"/>
      <c r="G110" s="178"/>
    </row>
    <row r="111" spans="1:7">
      <c r="A111" s="249" t="str">
        <f>$B$56</f>
        <v>II.</v>
      </c>
      <c r="B111" s="165">
        <f>COUNT($A$57:B110)+1</f>
        <v>9</v>
      </c>
      <c r="C111" s="179" t="s">
        <v>182</v>
      </c>
      <c r="D111" s="147" t="s">
        <v>234</v>
      </c>
      <c r="E111" s="148">
        <v>10</v>
      </c>
      <c r="F111" s="149"/>
      <c r="G111" s="150">
        <f>E111*F111</f>
        <v>0</v>
      </c>
    </row>
    <row r="112" spans="1:7" ht="15" customHeight="1">
      <c r="A112" s="253"/>
      <c r="B112" s="6"/>
      <c r="C112" s="128" t="s">
        <v>260</v>
      </c>
      <c r="D112" s="6"/>
      <c r="E112" s="6"/>
      <c r="F112" s="6"/>
      <c r="G112" s="66"/>
    </row>
    <row r="113" spans="1:7">
      <c r="A113" s="253"/>
      <c r="B113" s="6"/>
      <c r="C113" s="180" t="s">
        <v>261</v>
      </c>
      <c r="D113" s="6"/>
      <c r="E113" s="6"/>
      <c r="F113" s="6"/>
      <c r="G113" s="66"/>
    </row>
    <row r="114" spans="1:7">
      <c r="A114" s="253"/>
      <c r="B114" s="6"/>
      <c r="C114" s="180" t="s">
        <v>262</v>
      </c>
      <c r="D114" s="6"/>
      <c r="E114" s="6"/>
      <c r="F114" s="6"/>
      <c r="G114" s="66"/>
    </row>
    <row r="115" spans="1:7">
      <c r="A115" s="253"/>
      <c r="B115" s="6"/>
      <c r="C115" s="180" t="s">
        <v>263</v>
      </c>
      <c r="D115" s="6"/>
      <c r="E115" s="6"/>
      <c r="F115" s="6"/>
      <c r="G115" s="66"/>
    </row>
    <row r="116" spans="1:7">
      <c r="A116" s="254"/>
      <c r="B116" s="174"/>
      <c r="C116" s="181"/>
      <c r="D116" s="174"/>
      <c r="E116" s="174"/>
      <c r="F116" s="174"/>
      <c r="G116" s="175"/>
    </row>
    <row r="117" spans="1:7">
      <c r="A117" s="255"/>
      <c r="B117" s="177"/>
      <c r="C117" s="182"/>
      <c r="D117" s="177"/>
      <c r="E117" s="177"/>
      <c r="F117" s="177"/>
      <c r="G117" s="178"/>
    </row>
    <row r="118" spans="1:7">
      <c r="A118" s="249" t="str">
        <f>$B$56</f>
        <v>II.</v>
      </c>
      <c r="B118" s="165">
        <f>COUNT($A$57:B117)+1</f>
        <v>10</v>
      </c>
      <c r="C118" s="190" t="s">
        <v>183</v>
      </c>
      <c r="D118" s="147" t="s">
        <v>234</v>
      </c>
      <c r="E118" s="148">
        <v>64</v>
      </c>
      <c r="F118" s="149"/>
      <c r="G118" s="150">
        <f>E118*F118</f>
        <v>0</v>
      </c>
    </row>
    <row r="119" spans="1:7">
      <c r="A119" s="253"/>
      <c r="B119" s="6"/>
      <c r="C119" s="193" t="s">
        <v>264</v>
      </c>
      <c r="D119" s="6"/>
      <c r="E119" s="6"/>
      <c r="F119" s="6"/>
      <c r="G119" s="66"/>
    </row>
    <row r="120" spans="1:7">
      <c r="A120" s="253"/>
      <c r="B120" s="6"/>
      <c r="C120" s="180" t="s">
        <v>265</v>
      </c>
      <c r="D120" s="6"/>
      <c r="E120" s="6"/>
      <c r="F120" s="6"/>
      <c r="G120" s="66"/>
    </row>
    <row r="121" spans="1:7">
      <c r="A121" s="254"/>
      <c r="B121" s="174"/>
      <c r="C121" s="181"/>
      <c r="D121" s="174"/>
      <c r="E121" s="174"/>
      <c r="F121" s="174"/>
      <c r="G121" s="175"/>
    </row>
    <row r="122" spans="1:7" ht="15.75" thickBot="1">
      <c r="A122" s="256"/>
      <c r="B122" s="184" t="s">
        <v>13</v>
      </c>
      <c r="C122" s="188" t="str">
        <f>C56</f>
        <v>ZEMELJSKA DELA</v>
      </c>
      <c r="D122" s="185"/>
      <c r="E122" s="185"/>
      <c r="F122" s="186"/>
      <c r="G122" s="187">
        <f>SUM(G57:G121)</f>
        <v>0</v>
      </c>
    </row>
    <row r="123" spans="1:7">
      <c r="A123" s="253"/>
      <c r="B123" s="6"/>
      <c r="C123" s="180"/>
      <c r="D123" s="6"/>
      <c r="E123" s="6"/>
      <c r="F123" s="6"/>
      <c r="G123" s="66"/>
    </row>
    <row r="124" spans="1:7" ht="15.75">
      <c r="A124" s="257"/>
      <c r="B124" s="205" t="s">
        <v>15</v>
      </c>
      <c r="C124" s="206" t="s">
        <v>16</v>
      </c>
      <c r="D124" s="207"/>
      <c r="E124" s="208"/>
      <c r="F124" s="209"/>
      <c r="G124" s="210"/>
    </row>
    <row r="125" spans="1:7">
      <c r="A125" s="252"/>
      <c r="B125" s="167"/>
      <c r="C125" s="168"/>
      <c r="D125" s="167"/>
      <c r="E125" s="169"/>
      <c r="F125" s="170"/>
      <c r="G125" s="171"/>
    </row>
    <row r="126" spans="1:7">
      <c r="A126" s="249" t="str">
        <f>$B$124</f>
        <v>III.</v>
      </c>
      <c r="B126" s="165">
        <f>COUNT($A$125:B125)+1</f>
        <v>1</v>
      </c>
      <c r="C126" s="197" t="s">
        <v>266</v>
      </c>
      <c r="D126" s="147" t="s">
        <v>224</v>
      </c>
      <c r="E126" s="148">
        <v>2</v>
      </c>
      <c r="F126" s="149"/>
      <c r="G126" s="150">
        <f>E126*F126</f>
        <v>0</v>
      </c>
    </row>
    <row r="127" spans="1:7">
      <c r="A127" s="254"/>
      <c r="B127" s="174"/>
      <c r="C127" s="174"/>
      <c r="D127" s="174"/>
      <c r="E127" s="174"/>
      <c r="F127" s="174"/>
      <c r="G127" s="175"/>
    </row>
    <row r="128" spans="1:7">
      <c r="A128" s="252"/>
      <c r="B128" s="167"/>
      <c r="C128" s="168"/>
      <c r="D128" s="167"/>
      <c r="E128" s="169"/>
      <c r="F128" s="170"/>
      <c r="G128" s="171"/>
    </row>
    <row r="129" spans="1:7">
      <c r="A129" s="249" t="str">
        <f>$B$124</f>
        <v>III.</v>
      </c>
      <c r="B129" s="165">
        <f>COUNT($A$125:B128)+1</f>
        <v>2</v>
      </c>
      <c r="C129" s="197" t="s">
        <v>267</v>
      </c>
      <c r="D129" s="147" t="s">
        <v>224</v>
      </c>
      <c r="E129" s="148">
        <v>14</v>
      </c>
      <c r="F129" s="149"/>
      <c r="G129" s="150">
        <f>E129*F129</f>
        <v>0</v>
      </c>
    </row>
    <row r="130" spans="1:7">
      <c r="A130" s="254"/>
      <c r="B130" s="174"/>
      <c r="C130" s="174"/>
      <c r="D130" s="174"/>
      <c r="E130" s="174"/>
      <c r="F130" s="174"/>
      <c r="G130" s="175"/>
    </row>
    <row r="131" spans="1:7">
      <c r="A131" s="252"/>
      <c r="B131" s="167"/>
      <c r="C131" s="168"/>
      <c r="D131" s="167"/>
      <c r="E131" s="169"/>
      <c r="F131" s="170"/>
      <c r="G131" s="171"/>
    </row>
    <row r="132" spans="1:7">
      <c r="A132" s="249" t="str">
        <f>$B$124</f>
        <v>III.</v>
      </c>
      <c r="B132" s="165">
        <f>COUNT($A$125:B131)+1</f>
        <v>3</v>
      </c>
      <c r="C132" s="197" t="s">
        <v>268</v>
      </c>
      <c r="D132" s="147" t="s">
        <v>224</v>
      </c>
      <c r="E132" s="148">
        <v>2</v>
      </c>
      <c r="F132" s="149"/>
      <c r="G132" s="150">
        <f>E132*F132</f>
        <v>0</v>
      </c>
    </row>
    <row r="133" spans="1:7">
      <c r="A133" s="254"/>
      <c r="B133" s="174"/>
      <c r="C133" s="174"/>
      <c r="D133" s="174"/>
      <c r="E133" s="174"/>
      <c r="F133" s="174"/>
      <c r="G133" s="175"/>
    </row>
    <row r="134" spans="1:7">
      <c r="A134" s="252"/>
      <c r="B134" s="167"/>
      <c r="C134" s="168"/>
      <c r="D134" s="167"/>
      <c r="E134" s="169"/>
      <c r="F134" s="170"/>
      <c r="G134" s="171"/>
    </row>
    <row r="135" spans="1:7">
      <c r="A135" s="249" t="str">
        <f>$B$124</f>
        <v>III.</v>
      </c>
      <c r="B135" s="165">
        <f>COUNT($A$125:B134)+1</f>
        <v>4</v>
      </c>
      <c r="C135" s="183" t="s">
        <v>269</v>
      </c>
      <c r="D135" s="147" t="s">
        <v>224</v>
      </c>
      <c r="E135" s="148">
        <v>18</v>
      </c>
      <c r="F135" s="149"/>
      <c r="G135" s="150">
        <f>E135*F135</f>
        <v>0</v>
      </c>
    </row>
    <row r="136" spans="1:7">
      <c r="A136" s="254"/>
      <c r="B136" s="174"/>
      <c r="C136" s="174"/>
      <c r="D136" s="174"/>
      <c r="E136" s="174"/>
      <c r="F136" s="174"/>
      <c r="G136" s="175"/>
    </row>
    <row r="137" spans="1:7">
      <c r="A137" s="252"/>
      <c r="B137" s="167"/>
      <c r="C137" s="168"/>
      <c r="D137" s="167"/>
      <c r="E137" s="169"/>
      <c r="F137" s="170"/>
      <c r="G137" s="171"/>
    </row>
    <row r="138" spans="1:7">
      <c r="A138" s="249" t="str">
        <f>$B$124</f>
        <v>III.</v>
      </c>
      <c r="B138" s="165">
        <f>COUNT($A$125:B137)+1</f>
        <v>5</v>
      </c>
      <c r="C138" s="183" t="s">
        <v>270</v>
      </c>
      <c r="D138" s="6"/>
      <c r="E138" s="6"/>
      <c r="F138" s="6"/>
      <c r="G138" s="66"/>
    </row>
    <row r="139" spans="1:7">
      <c r="A139" s="253"/>
      <c r="B139" s="6"/>
      <c r="C139" s="123"/>
      <c r="D139" s="6"/>
      <c r="E139" s="6"/>
      <c r="F139" s="6"/>
      <c r="G139" s="66"/>
    </row>
    <row r="140" spans="1:7">
      <c r="A140" s="253"/>
      <c r="B140" s="6"/>
      <c r="C140" s="198" t="s">
        <v>271</v>
      </c>
      <c r="D140" s="147" t="s">
        <v>274</v>
      </c>
      <c r="E140" s="148">
        <v>30</v>
      </c>
      <c r="F140" s="149"/>
      <c r="G140" s="150">
        <f>E140*F140</f>
        <v>0</v>
      </c>
    </row>
    <row r="141" spans="1:7">
      <c r="A141" s="253"/>
      <c r="B141" s="6"/>
      <c r="C141" s="198" t="s">
        <v>272</v>
      </c>
      <c r="D141" s="147" t="s">
        <v>274</v>
      </c>
      <c r="E141" s="148">
        <v>20</v>
      </c>
      <c r="F141" s="149"/>
      <c r="G141" s="150">
        <f>E141*F141</f>
        <v>0</v>
      </c>
    </row>
    <row r="142" spans="1:7">
      <c r="A142" s="253"/>
      <c r="B142" s="6"/>
      <c r="C142" s="198" t="s">
        <v>273</v>
      </c>
      <c r="D142" s="147" t="s">
        <v>274</v>
      </c>
      <c r="E142" s="148">
        <v>109</v>
      </c>
      <c r="F142" s="149"/>
      <c r="G142" s="150">
        <f>E142*F142</f>
        <v>0</v>
      </c>
    </row>
    <row r="143" spans="1:7">
      <c r="A143" s="254"/>
      <c r="B143" s="174"/>
      <c r="C143" s="174"/>
      <c r="D143" s="174"/>
      <c r="E143" s="174"/>
      <c r="F143" s="174"/>
      <c r="G143" s="175"/>
    </row>
    <row r="144" spans="1:7">
      <c r="A144" s="252"/>
      <c r="B144" s="167"/>
      <c r="C144" s="168"/>
      <c r="D144" s="167"/>
      <c r="E144" s="169"/>
      <c r="F144" s="170"/>
      <c r="G144" s="171"/>
    </row>
    <row r="145" spans="1:7">
      <c r="A145" s="249" t="str">
        <f>$B$124</f>
        <v>III.</v>
      </c>
      <c r="B145" s="165">
        <f>COUNT($A$125:B144)+1</f>
        <v>6</v>
      </c>
      <c r="C145" s="197" t="s">
        <v>275</v>
      </c>
      <c r="D145" s="147" t="s">
        <v>234</v>
      </c>
      <c r="E145" s="211">
        <v>0.3</v>
      </c>
      <c r="F145" s="149"/>
      <c r="G145" s="150">
        <f>E145*F145</f>
        <v>0</v>
      </c>
    </row>
    <row r="146" spans="1:7">
      <c r="A146" s="253"/>
      <c r="B146" s="6"/>
      <c r="C146" s="180" t="s">
        <v>276</v>
      </c>
      <c r="D146" s="6"/>
      <c r="E146" s="6"/>
      <c r="F146" s="6"/>
      <c r="G146" s="66"/>
    </row>
    <row r="147" spans="1:7">
      <c r="A147" s="254"/>
      <c r="B147" s="174"/>
      <c r="C147" s="212"/>
      <c r="D147" s="174"/>
      <c r="E147" s="174"/>
      <c r="F147" s="174"/>
      <c r="G147" s="175"/>
    </row>
    <row r="148" spans="1:7">
      <c r="A148" s="252"/>
      <c r="B148" s="167"/>
      <c r="C148" s="168"/>
      <c r="D148" s="167"/>
      <c r="E148" s="169"/>
      <c r="F148" s="170"/>
      <c r="G148" s="171"/>
    </row>
    <row r="149" spans="1:7">
      <c r="A149" s="249" t="str">
        <f>$B$124</f>
        <v>III.</v>
      </c>
      <c r="B149" s="165">
        <f>COUNT($A$125:B148)+1</f>
        <v>7</v>
      </c>
      <c r="C149" s="197" t="s">
        <v>277</v>
      </c>
      <c r="D149" s="147" t="s">
        <v>234</v>
      </c>
      <c r="E149" s="211">
        <v>1.5</v>
      </c>
      <c r="F149" s="149"/>
      <c r="G149" s="150">
        <f>E149*F149</f>
        <v>0</v>
      </c>
    </row>
    <row r="150" spans="1:7">
      <c r="A150" s="253"/>
      <c r="B150" s="6"/>
      <c r="C150" s="180" t="s">
        <v>278</v>
      </c>
      <c r="D150" s="6"/>
      <c r="E150" s="6"/>
      <c r="F150" s="6"/>
      <c r="G150" s="66"/>
    </row>
    <row r="151" spans="1:7">
      <c r="A151" s="253"/>
      <c r="B151" s="6"/>
      <c r="C151" s="180" t="s">
        <v>279</v>
      </c>
      <c r="D151" s="6"/>
      <c r="E151" s="6"/>
      <c r="F151" s="6"/>
      <c r="G151" s="66"/>
    </row>
    <row r="152" spans="1:7">
      <c r="A152" s="254"/>
      <c r="B152" s="174"/>
      <c r="C152" s="212"/>
      <c r="D152" s="174"/>
      <c r="E152" s="174"/>
      <c r="F152" s="174"/>
      <c r="G152" s="175"/>
    </row>
    <row r="153" spans="1:7" ht="15.75" thickBot="1">
      <c r="A153" s="256"/>
      <c r="B153" s="184" t="s">
        <v>401</v>
      </c>
      <c r="C153" s="188" t="str">
        <f>C124</f>
        <v>TESARSKA IN BETONSKA DELA</v>
      </c>
      <c r="D153" s="185"/>
      <c r="E153" s="185"/>
      <c r="F153" s="186"/>
      <c r="G153" s="187">
        <f>SUM(G125:G152)</f>
        <v>0</v>
      </c>
    </row>
    <row r="154" spans="1:7">
      <c r="A154" s="253"/>
      <c r="B154" s="6"/>
      <c r="C154" s="180"/>
      <c r="D154" s="6"/>
      <c r="E154" s="6"/>
      <c r="F154" s="6"/>
      <c r="G154" s="66"/>
    </row>
    <row r="155" spans="1:7" ht="15.75">
      <c r="A155" s="257"/>
      <c r="B155" s="205" t="s">
        <v>17</v>
      </c>
      <c r="C155" s="206" t="s">
        <v>18</v>
      </c>
      <c r="D155" s="207"/>
      <c r="E155" s="208"/>
      <c r="F155" s="209"/>
      <c r="G155" s="210"/>
    </row>
    <row r="156" spans="1:7">
      <c r="A156" s="252"/>
      <c r="B156" s="167"/>
      <c r="C156" s="168"/>
      <c r="D156" s="167"/>
      <c r="E156" s="169"/>
      <c r="F156" s="170"/>
      <c r="G156" s="171"/>
    </row>
    <row r="157" spans="1:7">
      <c r="A157" s="249" t="str">
        <f>$B$155</f>
        <v>IV.</v>
      </c>
      <c r="B157" s="165">
        <f>COUNT($A$156:B156)+1</f>
        <v>1</v>
      </c>
      <c r="C157" s="213" t="s">
        <v>280</v>
      </c>
      <c r="D157" s="147" t="s">
        <v>283</v>
      </c>
      <c r="E157" s="148">
        <v>6</v>
      </c>
      <c r="F157" s="149"/>
      <c r="G157" s="150">
        <f>E157*F157</f>
        <v>0</v>
      </c>
    </row>
    <row r="158" spans="1:7">
      <c r="A158" s="253"/>
      <c r="B158" s="6"/>
      <c r="C158" s="180" t="s">
        <v>281</v>
      </c>
      <c r="D158" s="6"/>
      <c r="E158" s="6"/>
      <c r="F158" s="6"/>
      <c r="G158" s="66"/>
    </row>
    <row r="159" spans="1:7">
      <c r="A159" s="253"/>
      <c r="B159" s="6"/>
      <c r="C159" s="180" t="s">
        <v>282</v>
      </c>
      <c r="D159" s="6"/>
      <c r="E159" s="6"/>
      <c r="F159" s="6"/>
      <c r="G159" s="66"/>
    </row>
    <row r="160" spans="1:7">
      <c r="A160" s="254"/>
      <c r="B160" s="174"/>
      <c r="C160" s="181"/>
      <c r="D160" s="174"/>
      <c r="E160" s="174"/>
      <c r="F160" s="174"/>
      <c r="G160" s="175"/>
    </row>
    <row r="161" spans="1:7">
      <c r="A161" s="255"/>
      <c r="B161" s="177"/>
      <c r="C161" s="182"/>
      <c r="D161" s="177"/>
      <c r="E161" s="177"/>
      <c r="F161" s="177"/>
      <c r="G161" s="178"/>
    </row>
    <row r="162" spans="1:7">
      <c r="A162" s="249" t="str">
        <f>$B$155</f>
        <v>IV.</v>
      </c>
      <c r="B162" s="165">
        <f>COUNT($A$156:B161)+1</f>
        <v>2</v>
      </c>
      <c r="C162" s="179" t="s">
        <v>284</v>
      </c>
      <c r="D162" s="147" t="s">
        <v>283</v>
      </c>
      <c r="E162" s="148">
        <v>6</v>
      </c>
      <c r="F162" s="149"/>
      <c r="G162" s="150">
        <f>E162*F162</f>
        <v>0</v>
      </c>
    </row>
    <row r="163" spans="1:7">
      <c r="A163" s="254"/>
      <c r="B163" s="174"/>
      <c r="C163" s="181"/>
      <c r="D163" s="174"/>
      <c r="E163" s="174"/>
      <c r="F163" s="174"/>
      <c r="G163" s="175"/>
    </row>
    <row r="164" spans="1:7">
      <c r="A164" s="252"/>
      <c r="B164" s="167"/>
      <c r="C164" s="168"/>
      <c r="D164" s="167"/>
      <c r="E164" s="169"/>
      <c r="F164" s="170"/>
      <c r="G164" s="171"/>
    </row>
    <row r="165" spans="1:7">
      <c r="A165" s="249" t="str">
        <f>$B$155</f>
        <v>IV.</v>
      </c>
      <c r="B165" s="165">
        <f>COUNT($A$156:B164)+1</f>
        <v>3</v>
      </c>
      <c r="C165" s="214" t="s">
        <v>286</v>
      </c>
      <c r="D165" s="147" t="s">
        <v>173</v>
      </c>
      <c r="E165" s="148">
        <v>1</v>
      </c>
      <c r="F165" s="149"/>
      <c r="G165" s="150">
        <f>E165*F165</f>
        <v>0</v>
      </c>
    </row>
    <row r="166" spans="1:7">
      <c r="A166" s="253"/>
      <c r="B166" s="6"/>
      <c r="C166" s="192" t="s">
        <v>285</v>
      </c>
      <c r="D166" s="6"/>
      <c r="E166" s="6"/>
      <c r="F166" s="6"/>
      <c r="G166" s="66"/>
    </row>
    <row r="167" spans="1:7">
      <c r="A167" s="253"/>
      <c r="B167" s="6"/>
      <c r="C167" s="180" t="s">
        <v>287</v>
      </c>
      <c r="D167" s="6"/>
      <c r="E167" s="6"/>
      <c r="F167" s="6"/>
      <c r="G167" s="66"/>
    </row>
    <row r="168" spans="1:7">
      <c r="A168" s="253"/>
      <c r="B168" s="6"/>
      <c r="C168" s="180" t="s">
        <v>289</v>
      </c>
      <c r="D168" s="6"/>
      <c r="E168" s="6"/>
      <c r="F168" s="6"/>
      <c r="G168" s="66"/>
    </row>
    <row r="169" spans="1:7">
      <c r="A169" s="253"/>
      <c r="B169" s="6"/>
      <c r="C169" s="180" t="s">
        <v>288</v>
      </c>
      <c r="D169" s="6"/>
      <c r="E169" s="6"/>
      <c r="F169" s="6"/>
      <c r="G169" s="66"/>
    </row>
    <row r="170" spans="1:7">
      <c r="A170" s="254"/>
      <c r="B170" s="174"/>
      <c r="C170" s="181"/>
      <c r="D170" s="174"/>
      <c r="E170" s="174"/>
      <c r="F170" s="174"/>
      <c r="G170" s="175"/>
    </row>
    <row r="171" spans="1:7">
      <c r="A171" s="252"/>
      <c r="B171" s="167"/>
      <c r="C171" s="168"/>
      <c r="D171" s="167"/>
      <c r="E171" s="169"/>
      <c r="F171" s="170"/>
      <c r="G171" s="171"/>
    </row>
    <row r="172" spans="1:7">
      <c r="A172" s="249" t="str">
        <f>$B$155</f>
        <v>IV.</v>
      </c>
      <c r="B172" s="165">
        <f>COUNT($A$156:B171)+1</f>
        <v>4</v>
      </c>
      <c r="C172" s="214" t="s">
        <v>291</v>
      </c>
      <c r="D172" s="147" t="s">
        <v>184</v>
      </c>
      <c r="E172" s="148">
        <v>1</v>
      </c>
      <c r="F172" s="149"/>
      <c r="G172" s="150">
        <f>E172*F172</f>
        <v>0</v>
      </c>
    </row>
    <row r="173" spans="1:7">
      <c r="A173" s="253"/>
      <c r="B173" s="6"/>
      <c r="C173" s="180" t="s">
        <v>290</v>
      </c>
      <c r="D173" s="6"/>
      <c r="E173" s="6"/>
      <c r="F173" s="6"/>
      <c r="G173" s="66"/>
    </row>
    <row r="174" spans="1:7">
      <c r="A174" s="254"/>
      <c r="B174" s="174"/>
      <c r="C174" s="181"/>
      <c r="D174" s="174"/>
      <c r="E174" s="174"/>
      <c r="F174" s="174"/>
      <c r="G174" s="175"/>
    </row>
    <row r="175" spans="1:7">
      <c r="A175" s="252"/>
      <c r="B175" s="167"/>
      <c r="C175" s="168"/>
      <c r="D175" s="167"/>
      <c r="E175" s="169"/>
      <c r="F175" s="170"/>
      <c r="G175" s="171"/>
    </row>
    <row r="176" spans="1:7">
      <c r="A176" s="249" t="str">
        <f>$B$155</f>
        <v>IV.</v>
      </c>
      <c r="B176" s="165">
        <f>COUNT($A$156:B175)+1</f>
        <v>5</v>
      </c>
      <c r="C176" s="214" t="s">
        <v>296</v>
      </c>
      <c r="D176" s="147" t="s">
        <v>228</v>
      </c>
      <c r="E176" s="148">
        <v>68</v>
      </c>
      <c r="F176" s="149"/>
      <c r="G176" s="150">
        <f>E176*F176</f>
        <v>0</v>
      </c>
    </row>
    <row r="177" spans="1:7">
      <c r="A177" s="249"/>
      <c r="B177" s="165"/>
      <c r="C177" s="123" t="s">
        <v>293</v>
      </c>
      <c r="D177" s="147"/>
      <c r="E177" s="148"/>
      <c r="F177" s="215"/>
      <c r="G177" s="150"/>
    </row>
    <row r="178" spans="1:7">
      <c r="A178" s="249"/>
      <c r="B178" s="165"/>
      <c r="C178" s="123" t="s">
        <v>294</v>
      </c>
      <c r="D178" s="147"/>
      <c r="E178" s="148"/>
      <c r="F178" s="215"/>
      <c r="G178" s="150"/>
    </row>
    <row r="179" spans="1:7">
      <c r="A179" s="253"/>
      <c r="B179" s="6"/>
      <c r="C179" s="123" t="s">
        <v>292</v>
      </c>
      <c r="D179" s="6"/>
      <c r="E179" s="6"/>
      <c r="F179" s="6"/>
      <c r="G179" s="66"/>
    </row>
    <row r="180" spans="1:7">
      <c r="A180" s="254"/>
      <c r="B180" s="174"/>
      <c r="C180" s="174"/>
      <c r="D180" s="174"/>
      <c r="E180" s="174"/>
      <c r="F180" s="174"/>
      <c r="G180" s="175"/>
    </row>
    <row r="181" spans="1:7">
      <c r="A181" s="255"/>
      <c r="B181" s="177"/>
      <c r="C181" s="177"/>
      <c r="D181" s="177"/>
      <c r="E181" s="177"/>
      <c r="F181" s="177"/>
      <c r="G181" s="178"/>
    </row>
    <row r="182" spans="1:7">
      <c r="A182" s="249" t="str">
        <f>$B$155</f>
        <v>IV.</v>
      </c>
      <c r="B182" s="165">
        <f>COUNT($A$156:B181)+1</f>
        <v>6</v>
      </c>
      <c r="C182" s="183" t="s">
        <v>297</v>
      </c>
      <c r="D182" s="147" t="s">
        <v>184</v>
      </c>
      <c r="E182" s="148">
        <v>3</v>
      </c>
      <c r="F182" s="149"/>
      <c r="G182" s="150">
        <f>E182*F182</f>
        <v>0</v>
      </c>
    </row>
    <row r="183" spans="1:7">
      <c r="A183" s="249"/>
      <c r="B183" s="165"/>
      <c r="C183" s="123" t="s">
        <v>298</v>
      </c>
      <c r="D183" s="147"/>
      <c r="E183" s="148"/>
      <c r="F183" s="215"/>
      <c r="G183" s="150"/>
    </row>
    <row r="184" spans="1:7">
      <c r="A184" s="253"/>
      <c r="B184" s="6"/>
      <c r="C184" s="123" t="s">
        <v>295</v>
      </c>
      <c r="D184" s="6"/>
      <c r="E184" s="6"/>
      <c r="F184" s="6"/>
      <c r="G184" s="66"/>
    </row>
    <row r="185" spans="1:7">
      <c r="A185" s="254"/>
      <c r="B185" s="174"/>
      <c r="C185" s="174"/>
      <c r="D185" s="174"/>
      <c r="E185" s="174"/>
      <c r="F185" s="174"/>
      <c r="G185" s="175"/>
    </row>
    <row r="186" spans="1:7">
      <c r="A186" s="255"/>
      <c r="B186" s="177"/>
      <c r="C186" s="177"/>
      <c r="D186" s="177"/>
      <c r="E186" s="177"/>
      <c r="F186" s="177"/>
      <c r="G186" s="178"/>
    </row>
    <row r="187" spans="1:7">
      <c r="A187" s="249" t="str">
        <f>$B$155</f>
        <v>IV.</v>
      </c>
      <c r="B187" s="165">
        <f>COUNT($A$156:B186)+1</f>
        <v>7</v>
      </c>
      <c r="C187" s="183" t="s">
        <v>299</v>
      </c>
      <c r="D187" s="147" t="s">
        <v>228</v>
      </c>
      <c r="E187" s="148">
        <v>6</v>
      </c>
      <c r="F187" s="149"/>
      <c r="G187" s="150">
        <f>E187*F187</f>
        <v>0</v>
      </c>
    </row>
    <row r="188" spans="1:7">
      <c r="A188" s="253"/>
      <c r="B188" s="6"/>
      <c r="C188" s="123" t="s">
        <v>300</v>
      </c>
      <c r="D188" s="6"/>
      <c r="E188" s="6"/>
      <c r="F188" s="6"/>
      <c r="G188" s="66"/>
    </row>
    <row r="189" spans="1:7">
      <c r="A189" s="254"/>
      <c r="B189" s="174"/>
      <c r="C189" s="174"/>
      <c r="D189" s="174"/>
      <c r="E189" s="174"/>
      <c r="F189" s="174"/>
      <c r="G189" s="175"/>
    </row>
    <row r="190" spans="1:7">
      <c r="A190" s="255"/>
      <c r="B190" s="177"/>
      <c r="C190" s="177"/>
      <c r="D190" s="177"/>
      <c r="E190" s="177"/>
      <c r="F190" s="177"/>
      <c r="G190" s="178"/>
    </row>
    <row r="191" spans="1:7">
      <c r="A191" s="249" t="str">
        <f>$B$155</f>
        <v>IV.</v>
      </c>
      <c r="B191" s="165">
        <f>COUNT($A$156:B190)+1</f>
        <v>8</v>
      </c>
      <c r="C191" s="183" t="s">
        <v>301</v>
      </c>
      <c r="D191" s="147" t="s">
        <v>184</v>
      </c>
      <c r="E191" s="148">
        <v>2</v>
      </c>
      <c r="F191" s="149"/>
      <c r="G191" s="150">
        <f>E191*F191</f>
        <v>0</v>
      </c>
    </row>
    <row r="192" spans="1:7">
      <c r="A192" s="253"/>
      <c r="B192" s="6"/>
      <c r="C192" s="123" t="s">
        <v>302</v>
      </c>
      <c r="D192" s="6"/>
      <c r="E192" s="6"/>
      <c r="F192" s="6"/>
      <c r="G192" s="66"/>
    </row>
    <row r="193" spans="1:7">
      <c r="A193" s="254"/>
      <c r="B193" s="174"/>
      <c r="C193" s="174"/>
      <c r="D193" s="174"/>
      <c r="E193" s="174"/>
      <c r="F193" s="174"/>
      <c r="G193" s="175"/>
    </row>
    <row r="194" spans="1:7">
      <c r="A194" s="255"/>
      <c r="B194" s="177"/>
      <c r="C194" s="177"/>
      <c r="D194" s="177"/>
      <c r="E194" s="177"/>
      <c r="F194" s="177"/>
      <c r="G194" s="178"/>
    </row>
    <row r="195" spans="1:7">
      <c r="A195" s="249" t="str">
        <f>$B$155</f>
        <v>IV.</v>
      </c>
      <c r="B195" s="165">
        <f>COUNT($A$156:B194)+1</f>
        <v>9</v>
      </c>
      <c r="C195" s="214" t="s">
        <v>303</v>
      </c>
      <c r="D195" s="147" t="s">
        <v>184</v>
      </c>
      <c r="E195" s="148">
        <v>2</v>
      </c>
      <c r="F195" s="149"/>
      <c r="G195" s="150">
        <f>E195*F195</f>
        <v>0</v>
      </c>
    </row>
    <row r="196" spans="1:7">
      <c r="A196" s="254"/>
      <c r="B196" s="174"/>
      <c r="C196" s="174"/>
      <c r="D196" s="174"/>
      <c r="E196" s="174"/>
      <c r="F196" s="174"/>
      <c r="G196" s="175"/>
    </row>
    <row r="197" spans="1:7">
      <c r="A197" s="255"/>
      <c r="B197" s="177"/>
      <c r="C197" s="177"/>
      <c r="D197" s="177"/>
      <c r="E197" s="177"/>
      <c r="F197" s="177"/>
      <c r="G197" s="178"/>
    </row>
    <row r="198" spans="1:7">
      <c r="A198" s="249" t="str">
        <f>$B$155</f>
        <v>IV.</v>
      </c>
      <c r="B198" s="165">
        <f>COUNT($A$156:B197)+1</f>
        <v>10</v>
      </c>
      <c r="C198" s="179" t="s">
        <v>304</v>
      </c>
      <c r="D198" s="147" t="s">
        <v>184</v>
      </c>
      <c r="E198" s="148">
        <v>1</v>
      </c>
      <c r="F198" s="149"/>
      <c r="G198" s="150">
        <f>E198*F198</f>
        <v>0</v>
      </c>
    </row>
    <row r="199" spans="1:7">
      <c r="A199" s="249"/>
      <c r="B199" s="165"/>
      <c r="C199" s="128" t="s">
        <v>305</v>
      </c>
      <c r="D199" s="147"/>
      <c r="E199" s="148"/>
      <c r="F199" s="215"/>
      <c r="G199" s="150"/>
    </row>
    <row r="200" spans="1:7">
      <c r="A200" s="249"/>
      <c r="B200" s="165"/>
      <c r="C200" s="128" t="s">
        <v>306</v>
      </c>
      <c r="D200" s="147"/>
      <c r="E200" s="148"/>
      <c r="F200" s="215"/>
      <c r="G200" s="150"/>
    </row>
    <row r="201" spans="1:7">
      <c r="A201" s="253"/>
      <c r="B201" s="6"/>
      <c r="C201" s="130" t="s">
        <v>307</v>
      </c>
      <c r="D201" s="6"/>
      <c r="E201" s="6"/>
      <c r="F201" s="6"/>
      <c r="G201" s="66"/>
    </row>
    <row r="202" spans="1:7">
      <c r="A202" s="254"/>
      <c r="B202" s="174"/>
      <c r="C202" s="174"/>
      <c r="D202" s="174"/>
      <c r="E202" s="174"/>
      <c r="F202" s="174"/>
      <c r="G202" s="175"/>
    </row>
    <row r="203" spans="1:7">
      <c r="A203" s="255"/>
      <c r="B203" s="177"/>
      <c r="C203" s="177"/>
      <c r="D203" s="177"/>
      <c r="E203" s="177"/>
      <c r="F203" s="177"/>
      <c r="G203" s="178"/>
    </row>
    <row r="204" spans="1:7">
      <c r="A204" s="249" t="str">
        <f>$B$155</f>
        <v>IV.</v>
      </c>
      <c r="B204" s="165">
        <f>COUNT($A$156:B203)+1</f>
        <v>11</v>
      </c>
      <c r="C204" s="183" t="s">
        <v>309</v>
      </c>
      <c r="D204" s="147" t="s">
        <v>184</v>
      </c>
      <c r="E204" s="148">
        <v>2</v>
      </c>
      <c r="F204" s="149"/>
      <c r="G204" s="150">
        <f>E204*F204</f>
        <v>0</v>
      </c>
    </row>
    <row r="205" spans="1:7">
      <c r="A205" s="249"/>
      <c r="B205" s="165"/>
      <c r="C205" s="123" t="s">
        <v>310</v>
      </c>
      <c r="D205" s="147"/>
      <c r="E205" s="148"/>
      <c r="F205" s="148"/>
      <c r="G205" s="150"/>
    </row>
    <row r="206" spans="1:7">
      <c r="A206" s="253"/>
      <c r="B206" s="6"/>
      <c r="C206" s="123" t="s">
        <v>308</v>
      </c>
      <c r="D206" s="6"/>
      <c r="E206" s="6"/>
      <c r="F206" s="6"/>
      <c r="G206" s="66"/>
    </row>
    <row r="207" spans="1:7">
      <c r="A207" s="254"/>
      <c r="B207" s="174"/>
      <c r="C207" s="174"/>
      <c r="D207" s="174"/>
      <c r="E207" s="174"/>
      <c r="F207" s="174"/>
      <c r="G207" s="175"/>
    </row>
    <row r="208" spans="1:7">
      <c r="A208" s="255"/>
      <c r="B208" s="177"/>
      <c r="C208" s="177"/>
      <c r="D208" s="177"/>
      <c r="E208" s="177"/>
      <c r="F208" s="177"/>
      <c r="G208" s="178"/>
    </row>
    <row r="209" spans="1:7">
      <c r="A209" s="249" t="str">
        <f>$B$155</f>
        <v>IV.</v>
      </c>
      <c r="B209" s="165">
        <f>COUNT($A$156:B208)+1</f>
        <v>12</v>
      </c>
      <c r="C209" s="183" t="s">
        <v>311</v>
      </c>
      <c r="D209" s="147" t="s">
        <v>184</v>
      </c>
      <c r="E209" s="148">
        <v>1</v>
      </c>
      <c r="F209" s="149"/>
      <c r="G209" s="150">
        <f>E209*F209</f>
        <v>0</v>
      </c>
    </row>
    <row r="210" spans="1:7">
      <c r="A210" s="253"/>
      <c r="B210" s="6"/>
      <c r="C210" s="123" t="s">
        <v>308</v>
      </c>
      <c r="D210" s="6"/>
      <c r="E210" s="6"/>
      <c r="F210" s="6"/>
      <c r="G210" s="66"/>
    </row>
    <row r="211" spans="1:7">
      <c r="A211" s="254"/>
      <c r="B211" s="174"/>
      <c r="C211" s="174"/>
      <c r="D211" s="174"/>
      <c r="E211" s="174"/>
      <c r="F211" s="174"/>
      <c r="G211" s="175"/>
    </row>
    <row r="212" spans="1:7">
      <c r="A212" s="255"/>
      <c r="B212" s="177"/>
      <c r="C212" s="177"/>
      <c r="D212" s="177"/>
      <c r="E212" s="177"/>
      <c r="F212" s="177"/>
      <c r="G212" s="178"/>
    </row>
    <row r="213" spans="1:7">
      <c r="A213" s="249" t="str">
        <f>$B$155</f>
        <v>IV.</v>
      </c>
      <c r="B213" s="165">
        <f>COUNT($A$156:B212)+1</f>
        <v>13</v>
      </c>
      <c r="C213" s="183" t="s">
        <v>312</v>
      </c>
      <c r="D213" s="147" t="s">
        <v>184</v>
      </c>
      <c r="E213" s="148">
        <v>1</v>
      </c>
      <c r="F213" s="149"/>
      <c r="G213" s="150">
        <f>E213*F213</f>
        <v>0</v>
      </c>
    </row>
    <row r="214" spans="1:7">
      <c r="A214" s="249"/>
      <c r="B214" s="165"/>
      <c r="C214" s="123" t="s">
        <v>313</v>
      </c>
      <c r="D214" s="147"/>
      <c r="E214" s="148"/>
      <c r="F214" s="148"/>
      <c r="G214" s="150"/>
    </row>
    <row r="215" spans="1:7">
      <c r="A215" s="253"/>
      <c r="B215" s="6"/>
      <c r="C215" s="123" t="s">
        <v>308</v>
      </c>
      <c r="D215" s="6"/>
      <c r="E215" s="6"/>
      <c r="F215" s="6"/>
      <c r="G215" s="66"/>
    </row>
    <row r="216" spans="1:7">
      <c r="A216" s="254"/>
      <c r="B216" s="174"/>
      <c r="C216" s="174"/>
      <c r="D216" s="174"/>
      <c r="E216" s="174"/>
      <c r="F216" s="174"/>
      <c r="G216" s="175"/>
    </row>
    <row r="217" spans="1:7">
      <c r="A217" s="255"/>
      <c r="B217" s="177"/>
      <c r="C217" s="177"/>
      <c r="D217" s="177"/>
      <c r="E217" s="177"/>
      <c r="F217" s="177"/>
      <c r="G217" s="178"/>
    </row>
    <row r="218" spans="1:7">
      <c r="A218" s="249" t="str">
        <f>$B$155</f>
        <v>IV.</v>
      </c>
      <c r="B218" s="165">
        <f>COUNT($A$156:B217)+1</f>
        <v>14</v>
      </c>
      <c r="C218" s="183" t="s">
        <v>315</v>
      </c>
      <c r="D218" s="147" t="s">
        <v>184</v>
      </c>
      <c r="E218" s="148">
        <v>1</v>
      </c>
      <c r="F218" s="149"/>
      <c r="G218" s="150">
        <f>E218*F218</f>
        <v>0</v>
      </c>
    </row>
    <row r="219" spans="1:7">
      <c r="A219" s="249"/>
      <c r="B219" s="165"/>
      <c r="C219" s="123" t="s">
        <v>313</v>
      </c>
      <c r="D219" s="147"/>
      <c r="E219" s="148"/>
      <c r="F219" s="215"/>
      <c r="G219" s="150"/>
    </row>
    <row r="220" spans="1:7">
      <c r="A220" s="253"/>
      <c r="B220" s="6"/>
      <c r="C220" s="123" t="s">
        <v>314</v>
      </c>
      <c r="D220" s="6"/>
      <c r="E220" s="6"/>
      <c r="F220" s="6"/>
      <c r="G220" s="66"/>
    </row>
    <row r="221" spans="1:7">
      <c r="A221" s="254"/>
      <c r="B221" s="174"/>
      <c r="C221" s="174"/>
      <c r="D221" s="174"/>
      <c r="E221" s="174"/>
      <c r="F221" s="174"/>
      <c r="G221" s="175"/>
    </row>
    <row r="222" spans="1:7">
      <c r="A222" s="255"/>
      <c r="B222" s="177"/>
      <c r="C222" s="177"/>
      <c r="D222" s="177"/>
      <c r="E222" s="177"/>
      <c r="F222" s="177"/>
      <c r="G222" s="178"/>
    </row>
    <row r="223" spans="1:7">
      <c r="A223" s="249" t="str">
        <f>$B$155</f>
        <v>IV.</v>
      </c>
      <c r="B223" s="165">
        <f>COUNT($A$156:B222)+1</f>
        <v>15</v>
      </c>
      <c r="C223" s="183" t="s">
        <v>318</v>
      </c>
      <c r="D223" s="6"/>
      <c r="E223" s="6"/>
      <c r="F223" s="6"/>
      <c r="G223" s="66"/>
    </row>
    <row r="224" spans="1:7">
      <c r="A224" s="249"/>
      <c r="B224" s="165"/>
      <c r="C224" s="123" t="s">
        <v>298</v>
      </c>
      <c r="D224" s="147"/>
      <c r="E224" s="148"/>
      <c r="F224" s="148"/>
      <c r="G224" s="150"/>
    </row>
    <row r="225" spans="1:7">
      <c r="A225" s="253"/>
      <c r="B225" s="6"/>
      <c r="C225" s="123" t="s">
        <v>316</v>
      </c>
      <c r="D225" s="147" t="s">
        <v>184</v>
      </c>
      <c r="E225" s="148">
        <v>3</v>
      </c>
      <c r="F225" s="149"/>
      <c r="G225" s="150">
        <f>E225*F225</f>
        <v>0</v>
      </c>
    </row>
    <row r="226" spans="1:7">
      <c r="A226" s="253"/>
      <c r="B226" s="6"/>
      <c r="C226" s="123" t="s">
        <v>317</v>
      </c>
      <c r="D226" s="147" t="s">
        <v>184</v>
      </c>
      <c r="E226" s="148">
        <v>2</v>
      </c>
      <c r="F226" s="149"/>
      <c r="G226" s="150">
        <f>E226*F226</f>
        <v>0</v>
      </c>
    </row>
    <row r="227" spans="1:7">
      <c r="A227" s="254"/>
      <c r="B227" s="174"/>
      <c r="C227" s="174"/>
      <c r="D227" s="174"/>
      <c r="E227" s="174"/>
      <c r="F227" s="174"/>
      <c r="G227" s="175"/>
    </row>
    <row r="228" spans="1:7">
      <c r="A228" s="255"/>
      <c r="B228" s="177"/>
      <c r="C228" s="177"/>
      <c r="D228" s="177"/>
      <c r="E228" s="177"/>
      <c r="F228" s="177"/>
      <c r="G228" s="178"/>
    </row>
    <row r="229" spans="1:7">
      <c r="A229" s="249" t="str">
        <f>$B$155</f>
        <v>IV.</v>
      </c>
      <c r="B229" s="165">
        <f>COUNT($A$156:B228)+1</f>
        <v>16</v>
      </c>
      <c r="C229" s="183" t="s">
        <v>322</v>
      </c>
      <c r="D229" s="147" t="s">
        <v>184</v>
      </c>
      <c r="E229" s="148">
        <v>2</v>
      </c>
      <c r="F229" s="149"/>
      <c r="G229" s="150">
        <f>E229*F229</f>
        <v>0</v>
      </c>
    </row>
    <row r="230" spans="1:7">
      <c r="A230" s="249"/>
      <c r="B230" s="165"/>
      <c r="C230" s="130" t="s">
        <v>298</v>
      </c>
      <c r="D230" s="6"/>
      <c r="E230" s="6"/>
      <c r="F230" s="6"/>
      <c r="G230" s="66"/>
    </row>
    <row r="231" spans="1:7">
      <c r="A231" s="253"/>
      <c r="B231" s="6"/>
      <c r="C231" s="123" t="s">
        <v>319</v>
      </c>
      <c r="D231" s="6"/>
      <c r="E231" s="6"/>
      <c r="F231" s="6"/>
      <c r="G231" s="66"/>
    </row>
    <row r="232" spans="1:7">
      <c r="A232" s="254"/>
      <c r="B232" s="174"/>
      <c r="C232" s="217"/>
      <c r="D232" s="174"/>
      <c r="E232" s="174"/>
      <c r="F232" s="174"/>
      <c r="G232" s="175"/>
    </row>
    <row r="233" spans="1:7">
      <c r="A233" s="255"/>
      <c r="B233" s="177"/>
      <c r="C233" s="218"/>
      <c r="D233" s="177"/>
      <c r="E233" s="177"/>
      <c r="F233" s="177"/>
      <c r="G233" s="178"/>
    </row>
    <row r="234" spans="1:7">
      <c r="A234" s="249" t="str">
        <f>$B$155</f>
        <v>IV.</v>
      </c>
      <c r="B234" s="165">
        <f>COUNT($A$156:B233)+1</f>
        <v>17</v>
      </c>
      <c r="C234" s="183" t="s">
        <v>323</v>
      </c>
      <c r="D234" s="147" t="s">
        <v>184</v>
      </c>
      <c r="E234" s="148">
        <v>1</v>
      </c>
      <c r="F234" s="149"/>
      <c r="G234" s="150">
        <f>E234*F234</f>
        <v>0</v>
      </c>
    </row>
    <row r="235" spans="1:7">
      <c r="A235" s="249"/>
      <c r="B235" s="165"/>
      <c r="C235" s="123" t="s">
        <v>324</v>
      </c>
      <c r="D235" s="6"/>
      <c r="E235" s="6"/>
      <c r="F235" s="6"/>
      <c r="G235" s="66"/>
    </row>
    <row r="236" spans="1:7">
      <c r="A236" s="253"/>
      <c r="B236" s="6"/>
      <c r="C236" s="123" t="s">
        <v>320</v>
      </c>
      <c r="D236" s="6"/>
      <c r="E236" s="6"/>
      <c r="F236" s="6"/>
      <c r="G236" s="66"/>
    </row>
    <row r="237" spans="1:7">
      <c r="A237" s="254"/>
      <c r="B237" s="174"/>
      <c r="C237" s="217"/>
      <c r="D237" s="174"/>
      <c r="E237" s="174"/>
      <c r="F237" s="174"/>
      <c r="G237" s="175"/>
    </row>
    <row r="238" spans="1:7">
      <c r="A238" s="255"/>
      <c r="B238" s="177"/>
      <c r="C238" s="218"/>
      <c r="D238" s="177"/>
      <c r="E238" s="177"/>
      <c r="F238" s="177"/>
      <c r="G238" s="178"/>
    </row>
    <row r="239" spans="1:7">
      <c r="A239" s="249" t="str">
        <f>$B$155</f>
        <v>IV.</v>
      </c>
      <c r="B239" s="165">
        <v>18</v>
      </c>
      <c r="C239" s="183" t="s">
        <v>325</v>
      </c>
      <c r="D239" s="147" t="s">
        <v>184</v>
      </c>
      <c r="E239" s="148">
        <v>1</v>
      </c>
      <c r="F239" s="149"/>
      <c r="G239" s="150">
        <f>E239*F239</f>
        <v>0</v>
      </c>
    </row>
    <row r="240" spans="1:7">
      <c r="A240" s="249"/>
      <c r="B240" s="165"/>
      <c r="C240" s="123" t="s">
        <v>326</v>
      </c>
      <c r="D240" s="6"/>
      <c r="E240" s="6"/>
      <c r="F240" s="6"/>
      <c r="G240" s="66"/>
    </row>
    <row r="241" spans="1:7">
      <c r="A241" s="253"/>
      <c r="B241" s="6"/>
      <c r="C241" s="123" t="s">
        <v>320</v>
      </c>
      <c r="D241" s="6"/>
      <c r="E241" s="6"/>
      <c r="F241" s="6"/>
      <c r="G241" s="66"/>
    </row>
    <row r="242" spans="1:7">
      <c r="A242" s="254"/>
      <c r="B242" s="174"/>
      <c r="C242" s="217"/>
      <c r="D242" s="174"/>
      <c r="E242" s="174"/>
      <c r="F242" s="174"/>
      <c r="G242" s="175"/>
    </row>
    <row r="243" spans="1:7">
      <c r="A243" s="255"/>
      <c r="B243" s="177"/>
      <c r="C243" s="218"/>
      <c r="D243" s="177"/>
      <c r="E243" s="177"/>
      <c r="F243" s="177"/>
      <c r="G243" s="178"/>
    </row>
    <row r="244" spans="1:7">
      <c r="A244" s="249" t="str">
        <f>$B$155</f>
        <v>IV.</v>
      </c>
      <c r="B244" s="165">
        <f>COUNT($A$156:B243)+1</f>
        <v>19</v>
      </c>
      <c r="C244" s="123" t="s">
        <v>327</v>
      </c>
      <c r="D244" s="147" t="s">
        <v>173</v>
      </c>
      <c r="E244" s="148">
        <v>1</v>
      </c>
      <c r="F244" s="149"/>
      <c r="G244" s="150">
        <f>E244*F244</f>
        <v>0</v>
      </c>
    </row>
    <row r="245" spans="1:7">
      <c r="A245" s="253"/>
      <c r="B245" s="6"/>
      <c r="C245" s="123" t="s">
        <v>328</v>
      </c>
      <c r="D245" s="6"/>
      <c r="E245" s="6"/>
      <c r="F245" s="6"/>
      <c r="G245" s="66"/>
    </row>
    <row r="246" spans="1:7">
      <c r="A246" s="253"/>
      <c r="B246" s="6"/>
      <c r="C246" s="123" t="s">
        <v>329</v>
      </c>
      <c r="D246" s="6"/>
      <c r="E246" s="6"/>
      <c r="F246" s="6"/>
      <c r="G246" s="66"/>
    </row>
    <row r="247" spans="1:7">
      <c r="A247" s="254"/>
      <c r="B247" s="174"/>
      <c r="C247" s="217"/>
      <c r="D247" s="174"/>
      <c r="E247" s="174"/>
      <c r="F247" s="174"/>
      <c r="G247" s="175"/>
    </row>
    <row r="248" spans="1:7">
      <c r="A248" s="255"/>
      <c r="B248" s="177"/>
      <c r="C248" s="218"/>
      <c r="D248" s="177"/>
      <c r="E248" s="177"/>
      <c r="F248" s="177"/>
      <c r="G248" s="178"/>
    </row>
    <row r="249" spans="1:7">
      <c r="A249" s="249" t="str">
        <f>$B$155</f>
        <v>IV.</v>
      </c>
      <c r="B249" s="165">
        <f>COUNT($A$156:B248)+1</f>
        <v>20</v>
      </c>
      <c r="C249" s="183" t="s">
        <v>330</v>
      </c>
      <c r="D249" s="147" t="s">
        <v>283</v>
      </c>
      <c r="E249" s="148">
        <v>3</v>
      </c>
      <c r="F249" s="149"/>
      <c r="G249" s="150">
        <f>E249*F249</f>
        <v>0</v>
      </c>
    </row>
    <row r="250" spans="1:7">
      <c r="A250" s="253"/>
      <c r="B250" s="6"/>
      <c r="C250" s="123" t="s">
        <v>331</v>
      </c>
      <c r="D250" s="6"/>
      <c r="E250" s="6"/>
      <c r="F250" s="6"/>
      <c r="G250" s="66"/>
    </row>
    <row r="251" spans="1:7">
      <c r="A251" s="254"/>
      <c r="B251" s="174"/>
      <c r="C251" s="217"/>
      <c r="D251" s="174"/>
      <c r="E251" s="174"/>
      <c r="F251" s="174"/>
      <c r="G251" s="175"/>
    </row>
    <row r="252" spans="1:7">
      <c r="A252" s="255"/>
      <c r="B252" s="177"/>
      <c r="C252" s="218"/>
      <c r="D252" s="177"/>
      <c r="E252" s="177"/>
      <c r="F252" s="177"/>
      <c r="G252" s="178"/>
    </row>
    <row r="253" spans="1:7">
      <c r="A253" s="249" t="str">
        <f>$B$155</f>
        <v>IV.</v>
      </c>
      <c r="B253" s="165">
        <f>COUNT($A$156:B252)+1</f>
        <v>21</v>
      </c>
      <c r="C253" s="123" t="s">
        <v>321</v>
      </c>
      <c r="D253" s="147" t="s">
        <v>283</v>
      </c>
      <c r="E253" s="148">
        <v>1</v>
      </c>
      <c r="F253" s="149"/>
      <c r="G253" s="150">
        <f>E253*F253</f>
        <v>0</v>
      </c>
    </row>
    <row r="254" spans="1:7">
      <c r="A254" s="254"/>
      <c r="B254" s="174"/>
      <c r="C254" s="217"/>
      <c r="D254" s="174"/>
      <c r="E254" s="174"/>
      <c r="F254" s="174"/>
      <c r="G254" s="175"/>
    </row>
    <row r="255" spans="1:7">
      <c r="A255" s="255"/>
      <c r="B255" s="177"/>
      <c r="C255" s="218"/>
      <c r="D255" s="177"/>
      <c r="E255" s="177"/>
      <c r="F255" s="177"/>
      <c r="G255" s="178"/>
    </row>
    <row r="256" spans="1:7">
      <c r="A256" s="249" t="str">
        <f>$B$155</f>
        <v>IV.</v>
      </c>
      <c r="B256" s="165">
        <f>COUNT($A$156:B255)+1</f>
        <v>22</v>
      </c>
      <c r="C256" s="183" t="s">
        <v>332</v>
      </c>
      <c r="D256" s="147" t="s">
        <v>173</v>
      </c>
      <c r="E256" s="148">
        <v>1</v>
      </c>
      <c r="F256" s="149"/>
      <c r="G256" s="150">
        <f>E256*F256</f>
        <v>0</v>
      </c>
    </row>
    <row r="257" spans="1:7">
      <c r="A257" s="253"/>
      <c r="B257" s="6"/>
      <c r="C257" s="123" t="s">
        <v>333</v>
      </c>
      <c r="D257" s="6"/>
      <c r="E257" s="6"/>
      <c r="F257" s="6"/>
      <c r="G257" s="66"/>
    </row>
    <row r="258" spans="1:7">
      <c r="A258" s="254"/>
      <c r="B258" s="174"/>
      <c r="C258" s="217"/>
      <c r="D258" s="174"/>
      <c r="E258" s="174"/>
      <c r="F258" s="174"/>
      <c r="G258" s="175"/>
    </row>
    <row r="259" spans="1:7">
      <c r="A259" s="255"/>
      <c r="B259" s="177"/>
      <c r="C259" s="218"/>
      <c r="D259" s="177"/>
      <c r="E259" s="177"/>
      <c r="F259" s="177"/>
      <c r="G259" s="178"/>
    </row>
    <row r="260" spans="1:7">
      <c r="A260" s="249" t="str">
        <f>$B$155</f>
        <v>IV.</v>
      </c>
      <c r="B260" s="165">
        <f>COUNT($A$156:B259)+1</f>
        <v>23</v>
      </c>
      <c r="C260" s="183" t="s">
        <v>334</v>
      </c>
      <c r="D260" s="147" t="s">
        <v>173</v>
      </c>
      <c r="E260" s="148">
        <v>1</v>
      </c>
      <c r="F260" s="149"/>
      <c r="G260" s="150">
        <f>E260*F260</f>
        <v>0</v>
      </c>
    </row>
    <row r="261" spans="1:7">
      <c r="A261" s="253"/>
      <c r="B261" s="6"/>
      <c r="C261" s="123" t="s">
        <v>335</v>
      </c>
      <c r="D261" s="6"/>
      <c r="E261" s="6"/>
      <c r="F261" s="6"/>
      <c r="G261" s="66"/>
    </row>
    <row r="262" spans="1:7">
      <c r="A262" s="253"/>
      <c r="B262" s="6"/>
      <c r="C262" s="123" t="s">
        <v>336</v>
      </c>
      <c r="D262" s="6"/>
      <c r="E262" s="6"/>
      <c r="F262" s="6"/>
      <c r="G262" s="66"/>
    </row>
    <row r="263" spans="1:7">
      <c r="A263" s="253"/>
      <c r="B263" s="6"/>
      <c r="C263" s="123" t="s">
        <v>337</v>
      </c>
      <c r="D263" s="6"/>
      <c r="E263" s="6"/>
      <c r="F263" s="6"/>
      <c r="G263" s="66"/>
    </row>
    <row r="264" spans="1:7">
      <c r="A264" s="254"/>
      <c r="B264" s="174"/>
      <c r="C264" s="217"/>
      <c r="D264" s="174"/>
      <c r="E264" s="174"/>
      <c r="F264" s="174"/>
      <c r="G264" s="175"/>
    </row>
    <row r="265" spans="1:7">
      <c r="A265" s="255"/>
      <c r="B265" s="177"/>
      <c r="C265" s="218"/>
      <c r="D265" s="177"/>
      <c r="E265" s="177"/>
      <c r="F265" s="177"/>
      <c r="G265" s="178"/>
    </row>
    <row r="266" spans="1:7">
      <c r="A266" s="249" t="str">
        <f>$B$155</f>
        <v>IV.</v>
      </c>
      <c r="B266" s="165">
        <f>COUNT($A$156:B265)+1</f>
        <v>24</v>
      </c>
      <c r="C266" s="183" t="s">
        <v>338</v>
      </c>
      <c r="D266" s="147" t="s">
        <v>173</v>
      </c>
      <c r="E266" s="148">
        <v>1</v>
      </c>
      <c r="F266" s="149"/>
      <c r="G266" s="150">
        <f>E266*F266</f>
        <v>0</v>
      </c>
    </row>
    <row r="267" spans="1:7">
      <c r="A267" s="253"/>
      <c r="B267" s="6"/>
      <c r="C267" s="123" t="s">
        <v>339</v>
      </c>
      <c r="D267" s="6"/>
      <c r="E267" s="6"/>
      <c r="F267" s="6"/>
      <c r="G267" s="66"/>
    </row>
    <row r="268" spans="1:7">
      <c r="A268" s="254"/>
      <c r="B268" s="174"/>
      <c r="C268" s="174"/>
      <c r="D268" s="174"/>
      <c r="E268" s="174"/>
      <c r="F268" s="174"/>
      <c r="G268" s="175"/>
    </row>
    <row r="269" spans="1:7" ht="15.75" thickBot="1">
      <c r="A269" s="256"/>
      <c r="B269" s="184" t="s">
        <v>17</v>
      </c>
      <c r="C269" s="188" t="str">
        <f>C155</f>
        <v>VODOVOD</v>
      </c>
      <c r="D269" s="185"/>
      <c r="E269" s="185"/>
      <c r="F269" s="186"/>
      <c r="G269" s="187">
        <f>SUM(G156:G268)</f>
        <v>0</v>
      </c>
    </row>
    <row r="270" spans="1:7">
      <c r="A270" s="253"/>
      <c r="B270" s="6"/>
      <c r="C270" s="180"/>
      <c r="D270" s="6"/>
      <c r="E270" s="6"/>
      <c r="F270" s="6"/>
      <c r="G270" s="66"/>
    </row>
    <row r="271" spans="1:7" ht="15.75">
      <c r="A271" s="257"/>
      <c r="B271" s="205" t="s">
        <v>19</v>
      </c>
      <c r="C271" s="206" t="s">
        <v>20</v>
      </c>
      <c r="D271" s="207"/>
      <c r="E271" s="208"/>
      <c r="F271" s="209"/>
      <c r="G271" s="210"/>
    </row>
    <row r="272" spans="1:7">
      <c r="A272" s="252"/>
      <c r="B272" s="167"/>
      <c r="C272" s="168"/>
      <c r="D272" s="167"/>
      <c r="E272" s="169"/>
      <c r="F272" s="170"/>
      <c r="G272" s="171"/>
    </row>
    <row r="273" spans="1:7">
      <c r="A273" s="249" t="str">
        <f>$B$271</f>
        <v>V.</v>
      </c>
      <c r="B273" s="165">
        <f>COUNT($A$272:B272)+1</f>
        <v>1</v>
      </c>
      <c r="C273" s="226" t="s">
        <v>342</v>
      </c>
      <c r="D273" s="147" t="s">
        <v>184</v>
      </c>
      <c r="E273" s="148">
        <v>4</v>
      </c>
      <c r="F273" s="149"/>
      <c r="G273" s="150">
        <f>E273*F273</f>
        <v>0</v>
      </c>
    </row>
    <row r="274" spans="1:7">
      <c r="A274" s="249"/>
      <c r="B274" s="165"/>
      <c r="C274" s="219" t="s">
        <v>343</v>
      </c>
      <c r="D274" s="147"/>
      <c r="E274" s="148"/>
      <c r="F274" s="215"/>
      <c r="G274" s="150"/>
    </row>
    <row r="275" spans="1:7">
      <c r="A275" s="254"/>
      <c r="B275" s="174"/>
      <c r="C275" s="221"/>
      <c r="D275" s="174"/>
      <c r="E275" s="174"/>
      <c r="F275" s="174"/>
      <c r="G275" s="175"/>
    </row>
    <row r="276" spans="1:7">
      <c r="A276" s="255"/>
      <c r="B276" s="177"/>
      <c r="C276" s="220"/>
      <c r="D276" s="177"/>
      <c r="E276" s="177"/>
      <c r="F276" s="177"/>
      <c r="G276" s="178"/>
    </row>
    <row r="277" spans="1:7">
      <c r="A277" s="249" t="str">
        <f>$B$271</f>
        <v>V.</v>
      </c>
      <c r="B277" s="165">
        <f>COUNT($A$272:B276)+1</f>
        <v>2</v>
      </c>
      <c r="C277" s="226" t="s">
        <v>344</v>
      </c>
      <c r="D277" s="147" t="s">
        <v>184</v>
      </c>
      <c r="E277" s="148">
        <v>2</v>
      </c>
      <c r="F277" s="149"/>
      <c r="G277" s="150">
        <f>E277*F277</f>
        <v>0</v>
      </c>
    </row>
    <row r="278" spans="1:7">
      <c r="A278" s="253"/>
      <c r="B278" s="6"/>
      <c r="C278" s="219" t="s">
        <v>345</v>
      </c>
      <c r="D278" s="6"/>
      <c r="E278" s="6"/>
      <c r="F278" s="6"/>
      <c r="G278" s="66"/>
    </row>
    <row r="279" spans="1:7">
      <c r="A279" s="254"/>
      <c r="B279" s="174"/>
      <c r="C279" s="221"/>
      <c r="D279" s="174"/>
      <c r="E279" s="174"/>
      <c r="F279" s="174"/>
      <c r="G279" s="175"/>
    </row>
    <row r="280" spans="1:7">
      <c r="A280" s="255"/>
      <c r="B280" s="177"/>
      <c r="C280" s="220"/>
      <c r="D280" s="177"/>
      <c r="E280" s="177"/>
      <c r="F280" s="177"/>
      <c r="G280" s="178"/>
    </row>
    <row r="281" spans="1:7">
      <c r="A281" s="249" t="str">
        <f>$B$271</f>
        <v>V.</v>
      </c>
      <c r="B281" s="165">
        <f>COUNT($A$272:B280)+1</f>
        <v>3</v>
      </c>
      <c r="C281" s="227" t="s">
        <v>346</v>
      </c>
      <c r="D281" s="147" t="s">
        <v>184</v>
      </c>
      <c r="E281" s="148">
        <v>1</v>
      </c>
      <c r="F281" s="149"/>
      <c r="G281" s="150">
        <f>E281*F281</f>
        <v>0</v>
      </c>
    </row>
    <row r="282" spans="1:7">
      <c r="A282" s="253"/>
      <c r="B282" s="6"/>
      <c r="C282" s="222" t="s">
        <v>347</v>
      </c>
      <c r="D282" s="6"/>
      <c r="E282" s="6"/>
      <c r="F282" s="6"/>
      <c r="G282" s="66"/>
    </row>
    <row r="283" spans="1:7">
      <c r="A283" s="254"/>
      <c r="B283" s="174"/>
      <c r="C283" s="228"/>
      <c r="D283" s="174"/>
      <c r="E283" s="174"/>
      <c r="F283" s="174"/>
      <c r="G283" s="175"/>
    </row>
    <row r="284" spans="1:7">
      <c r="A284" s="255"/>
      <c r="B284" s="177"/>
      <c r="C284" s="220"/>
      <c r="D284" s="177"/>
      <c r="E284" s="177"/>
      <c r="F284" s="177"/>
      <c r="G284" s="178"/>
    </row>
    <row r="285" spans="1:7">
      <c r="A285" s="249" t="str">
        <f>$B$271</f>
        <v>V.</v>
      </c>
      <c r="B285" s="165">
        <f>COUNT($A$272:B284)+1</f>
        <v>4</v>
      </c>
      <c r="C285" s="226" t="s">
        <v>340</v>
      </c>
      <c r="D285" s="147" t="s">
        <v>234</v>
      </c>
      <c r="E285" s="211">
        <v>3</v>
      </c>
      <c r="F285" s="149"/>
      <c r="G285" s="150">
        <f>E285*F285</f>
        <v>0</v>
      </c>
    </row>
    <row r="286" spans="1:7">
      <c r="A286" s="253"/>
      <c r="B286" s="6"/>
      <c r="C286" s="126" t="s">
        <v>185</v>
      </c>
      <c r="D286" s="6"/>
      <c r="E286" s="6"/>
      <c r="F286" s="6"/>
      <c r="G286" s="66"/>
    </row>
    <row r="287" spans="1:7">
      <c r="A287" s="254"/>
      <c r="B287" s="174"/>
      <c r="C287" s="223"/>
      <c r="D287" s="174"/>
      <c r="E287" s="174"/>
      <c r="F287" s="174"/>
      <c r="G287" s="175"/>
    </row>
    <row r="288" spans="1:7">
      <c r="A288" s="255"/>
      <c r="B288" s="177"/>
      <c r="C288" s="229"/>
      <c r="D288" s="177"/>
      <c r="E288" s="177"/>
      <c r="F288" s="177"/>
      <c r="G288" s="178"/>
    </row>
    <row r="289" spans="1:7">
      <c r="A289" s="249" t="str">
        <f>$B$271</f>
        <v>V.</v>
      </c>
      <c r="B289" s="165">
        <f>COUNT($A$272:B288)+1</f>
        <v>5</v>
      </c>
      <c r="C289" s="126" t="s">
        <v>348</v>
      </c>
      <c r="D289" s="147" t="s">
        <v>184</v>
      </c>
      <c r="E289" s="148">
        <v>6</v>
      </c>
      <c r="F289" s="149"/>
      <c r="G289" s="150">
        <f>E289*F289</f>
        <v>0</v>
      </c>
    </row>
    <row r="290" spans="1:7">
      <c r="A290" s="253"/>
      <c r="B290" s="6"/>
      <c r="C290" s="126" t="s">
        <v>349</v>
      </c>
      <c r="D290" s="6"/>
      <c r="E290" s="6"/>
      <c r="F290" s="6"/>
      <c r="G290" s="66"/>
    </row>
    <row r="291" spans="1:7">
      <c r="A291" s="254"/>
      <c r="B291" s="174"/>
      <c r="C291" s="223"/>
      <c r="D291" s="174"/>
      <c r="E291" s="174"/>
      <c r="F291" s="174"/>
      <c r="G291" s="175"/>
    </row>
    <row r="292" spans="1:7">
      <c r="A292" s="255"/>
      <c r="B292" s="177"/>
      <c r="C292" s="220"/>
      <c r="D292" s="177"/>
      <c r="E292" s="177"/>
      <c r="F292" s="177"/>
      <c r="G292" s="178"/>
    </row>
    <row r="293" spans="1:7">
      <c r="A293" s="249" t="str">
        <f>$B$271</f>
        <v>V.</v>
      </c>
      <c r="B293" s="165">
        <f>COUNT($A$272:B292)+1</f>
        <v>6</v>
      </c>
      <c r="C293" s="179" t="s">
        <v>350</v>
      </c>
      <c r="D293" s="147" t="s">
        <v>228</v>
      </c>
      <c r="E293" s="148">
        <v>126</v>
      </c>
      <c r="F293" s="149"/>
      <c r="G293" s="150">
        <f>E293*F293</f>
        <v>0</v>
      </c>
    </row>
    <row r="294" spans="1:7">
      <c r="A294" s="253"/>
      <c r="B294" s="6"/>
      <c r="C294" s="126" t="s">
        <v>352</v>
      </c>
      <c r="D294" s="6"/>
      <c r="E294" s="6"/>
      <c r="F294" s="6"/>
      <c r="G294" s="66"/>
    </row>
    <row r="295" spans="1:7">
      <c r="A295" s="253"/>
      <c r="B295" s="6"/>
      <c r="C295" s="126" t="s">
        <v>351</v>
      </c>
      <c r="D295" s="6"/>
      <c r="E295" s="6"/>
      <c r="F295" s="6"/>
      <c r="G295" s="66"/>
    </row>
    <row r="296" spans="1:7">
      <c r="A296" s="254"/>
      <c r="B296" s="174"/>
      <c r="C296" s="223"/>
      <c r="D296" s="174"/>
      <c r="E296" s="174"/>
      <c r="F296" s="174"/>
      <c r="G296" s="175"/>
    </row>
    <row r="297" spans="1:7">
      <c r="A297" s="255"/>
      <c r="B297" s="177"/>
      <c r="C297" s="229"/>
      <c r="D297" s="177"/>
      <c r="E297" s="177"/>
      <c r="F297" s="177"/>
      <c r="G297" s="178"/>
    </row>
    <row r="298" spans="1:7">
      <c r="A298" s="249" t="str">
        <f>$B$271</f>
        <v>V.</v>
      </c>
      <c r="B298" s="165">
        <f>COUNT($A$272:B297)+1</f>
        <v>7</v>
      </c>
      <c r="C298" s="230" t="s">
        <v>186</v>
      </c>
      <c r="D298" s="147" t="s">
        <v>228</v>
      </c>
      <c r="E298" s="148">
        <v>126</v>
      </c>
      <c r="F298" s="149"/>
      <c r="G298" s="150">
        <f>E298*F298</f>
        <v>0</v>
      </c>
    </row>
    <row r="299" spans="1:7">
      <c r="A299" s="254"/>
      <c r="B299" s="174"/>
      <c r="C299" s="231"/>
      <c r="D299" s="174"/>
      <c r="E299" s="174"/>
      <c r="F299" s="174"/>
      <c r="G299" s="175"/>
    </row>
    <row r="300" spans="1:7">
      <c r="A300" s="253"/>
      <c r="B300" s="6"/>
      <c r="C300" s="124"/>
      <c r="D300" s="6"/>
      <c r="E300" s="6"/>
      <c r="F300" s="6"/>
      <c r="G300" s="66"/>
    </row>
    <row r="301" spans="1:7">
      <c r="A301" s="249" t="str">
        <f>$B$271</f>
        <v>V.</v>
      </c>
      <c r="B301" s="165">
        <f>COUNT($A$272:B300)+1</f>
        <v>8</v>
      </c>
      <c r="C301" s="230" t="s">
        <v>341</v>
      </c>
      <c r="D301" s="6"/>
      <c r="E301" s="6"/>
      <c r="F301" s="6"/>
      <c r="G301" s="66"/>
    </row>
    <row r="302" spans="1:7">
      <c r="A302" s="254"/>
      <c r="B302" s="174"/>
      <c r="C302" s="174"/>
      <c r="D302" s="174"/>
      <c r="E302" s="174"/>
      <c r="F302" s="174"/>
      <c r="G302" s="175"/>
    </row>
    <row r="303" spans="1:7" ht="15.75" thickBot="1">
      <c r="A303" s="256"/>
      <c r="B303" s="184" t="s">
        <v>19</v>
      </c>
      <c r="C303" s="188" t="str">
        <f>C271</f>
        <v>FEKALNA KANALIZACIJA</v>
      </c>
      <c r="D303" s="185"/>
      <c r="E303" s="185"/>
      <c r="F303" s="186"/>
      <c r="G303" s="187">
        <f>SUM(G272:G302)</f>
        <v>0</v>
      </c>
    </row>
    <row r="304" spans="1:7">
      <c r="A304" s="253"/>
      <c r="B304" s="6"/>
      <c r="C304" s="180"/>
      <c r="D304" s="6"/>
      <c r="E304" s="6"/>
      <c r="F304" s="6"/>
      <c r="G304" s="66"/>
    </row>
    <row r="305" spans="1:7" ht="15.75">
      <c r="A305" s="257"/>
      <c r="B305" s="205" t="s">
        <v>21</v>
      </c>
      <c r="C305" s="206" t="s">
        <v>22</v>
      </c>
      <c r="D305" s="207"/>
      <c r="E305" s="208"/>
      <c r="F305" s="209"/>
      <c r="G305" s="210"/>
    </row>
    <row r="306" spans="1:7">
      <c r="A306" s="252"/>
      <c r="B306" s="167"/>
      <c r="C306" s="168"/>
      <c r="D306" s="167"/>
      <c r="E306" s="169"/>
      <c r="F306" s="170"/>
      <c r="G306" s="171"/>
    </row>
    <row r="307" spans="1:7">
      <c r="A307" s="249" t="str">
        <f>$B$305</f>
        <v>VI.</v>
      </c>
      <c r="B307" s="165">
        <f>COUNT($A$306:B306)+1</f>
        <v>1</v>
      </c>
      <c r="C307" s="236" t="s">
        <v>353</v>
      </c>
      <c r="D307" s="147" t="s">
        <v>184</v>
      </c>
      <c r="E307" s="148">
        <v>1</v>
      </c>
      <c r="F307" s="149"/>
      <c r="G307" s="150">
        <f>E307*F307</f>
        <v>0</v>
      </c>
    </row>
    <row r="308" spans="1:7">
      <c r="A308" s="249"/>
      <c r="B308" s="165"/>
      <c r="C308" s="232" t="s">
        <v>354</v>
      </c>
      <c r="D308" s="147"/>
      <c r="E308" s="148"/>
      <c r="F308" s="215"/>
      <c r="G308" s="150"/>
    </row>
    <row r="309" spans="1:7">
      <c r="A309" s="254"/>
      <c r="B309" s="174"/>
      <c r="C309" s="237"/>
      <c r="D309" s="174"/>
      <c r="E309" s="174"/>
      <c r="F309" s="174"/>
      <c r="G309" s="175"/>
    </row>
    <row r="310" spans="1:7">
      <c r="A310" s="255"/>
      <c r="B310" s="177"/>
      <c r="C310" s="220"/>
      <c r="D310" s="177"/>
      <c r="E310" s="177"/>
      <c r="F310" s="177"/>
      <c r="G310" s="178"/>
    </row>
    <row r="311" spans="1:7">
      <c r="A311" s="249" t="str">
        <f>$B$305</f>
        <v>VI.</v>
      </c>
      <c r="B311" s="165">
        <f>COUNT($A$306:B310)+1</f>
        <v>2</v>
      </c>
      <c r="C311" s="238" t="s">
        <v>355</v>
      </c>
      <c r="D311" s="147" t="s">
        <v>184</v>
      </c>
      <c r="E311" s="148">
        <v>1</v>
      </c>
      <c r="F311" s="149"/>
      <c r="G311" s="150">
        <f>E311*F311</f>
        <v>0</v>
      </c>
    </row>
    <row r="312" spans="1:7">
      <c r="A312" s="253"/>
      <c r="B312" s="6"/>
      <c r="C312" s="233" t="s">
        <v>356</v>
      </c>
      <c r="D312" s="6"/>
      <c r="E312" s="6"/>
      <c r="F312" s="6"/>
      <c r="G312" s="66"/>
    </row>
    <row r="313" spans="1:7">
      <c r="A313" s="254"/>
      <c r="B313" s="174"/>
      <c r="C313" s="234"/>
      <c r="D313" s="174"/>
      <c r="E313" s="174"/>
      <c r="F313" s="174"/>
      <c r="G313" s="175"/>
    </row>
    <row r="314" spans="1:7">
      <c r="A314" s="255"/>
      <c r="B314" s="177"/>
      <c r="C314" s="239"/>
      <c r="D314" s="177"/>
      <c r="E314" s="177"/>
      <c r="F314" s="177"/>
      <c r="G314" s="178"/>
    </row>
    <row r="315" spans="1:7">
      <c r="A315" s="249" t="str">
        <f>$B$305</f>
        <v>VI.</v>
      </c>
      <c r="B315" s="165">
        <f>COUNT($A$306:B314)+1</f>
        <v>3</v>
      </c>
      <c r="C315" s="232" t="s">
        <v>357</v>
      </c>
      <c r="D315" s="147" t="s">
        <v>184</v>
      </c>
      <c r="E315" s="148">
        <v>2</v>
      </c>
      <c r="F315" s="149"/>
      <c r="G315" s="150">
        <f>E315*F315</f>
        <v>0</v>
      </c>
    </row>
    <row r="316" spans="1:7">
      <c r="A316" s="253"/>
      <c r="B316" s="6"/>
      <c r="C316" s="232" t="s">
        <v>359</v>
      </c>
      <c r="D316" s="6"/>
      <c r="E316" s="6"/>
      <c r="F316" s="6"/>
      <c r="G316" s="66"/>
    </row>
    <row r="317" spans="1:7">
      <c r="A317" s="253"/>
      <c r="B317" s="6"/>
      <c r="C317" s="232" t="s">
        <v>358</v>
      </c>
      <c r="D317" s="6"/>
      <c r="E317" s="6"/>
      <c r="F317" s="6"/>
      <c r="G317" s="66"/>
    </row>
    <row r="318" spans="1:7">
      <c r="A318" s="254"/>
      <c r="B318" s="174"/>
      <c r="C318" s="237"/>
      <c r="D318" s="174"/>
      <c r="E318" s="174"/>
      <c r="F318" s="174"/>
      <c r="G318" s="175"/>
    </row>
    <row r="319" spans="1:7">
      <c r="A319" s="255"/>
      <c r="B319" s="177"/>
      <c r="C319" s="235"/>
      <c r="D319" s="177"/>
      <c r="E319" s="177"/>
      <c r="F319" s="177"/>
      <c r="G319" s="178"/>
    </row>
    <row r="320" spans="1:7">
      <c r="A320" s="249" t="str">
        <f>$B$305</f>
        <v>VI.</v>
      </c>
      <c r="B320" s="165">
        <f>COUNT($A$306:B319)+1</f>
        <v>4</v>
      </c>
      <c r="C320" s="179" t="s">
        <v>348</v>
      </c>
      <c r="D320" s="147" t="s">
        <v>184</v>
      </c>
      <c r="E320" s="148">
        <v>6</v>
      </c>
      <c r="F320" s="149"/>
      <c r="G320" s="150">
        <f>E320*F320</f>
        <v>0</v>
      </c>
    </row>
    <row r="321" spans="1:7">
      <c r="A321" s="253"/>
      <c r="B321" s="6"/>
      <c r="C321" s="126" t="s">
        <v>349</v>
      </c>
      <c r="D321" s="6"/>
      <c r="E321" s="6"/>
      <c r="F321" s="6"/>
      <c r="G321" s="66"/>
    </row>
    <row r="322" spans="1:7">
      <c r="A322" s="254"/>
      <c r="B322" s="174"/>
      <c r="C322" s="223"/>
      <c r="D322" s="174"/>
      <c r="E322" s="174"/>
      <c r="F322" s="174"/>
      <c r="G322" s="175"/>
    </row>
    <row r="323" spans="1:7">
      <c r="A323" s="255"/>
      <c r="B323" s="177"/>
      <c r="C323" s="240"/>
      <c r="D323" s="177"/>
      <c r="E323" s="177"/>
      <c r="F323" s="177"/>
      <c r="G323" s="178"/>
    </row>
    <row r="324" spans="1:7">
      <c r="A324" s="249" t="str">
        <f>$B$305</f>
        <v>VI.</v>
      </c>
      <c r="B324" s="165">
        <f>COUNT($A$306:B323)+1</f>
        <v>5</v>
      </c>
      <c r="C324" s="125" t="s">
        <v>360</v>
      </c>
      <c r="D324" s="147" t="s">
        <v>228</v>
      </c>
      <c r="E324" s="148">
        <v>7</v>
      </c>
      <c r="F324" s="149"/>
      <c r="G324" s="150">
        <f>E324*F324</f>
        <v>0</v>
      </c>
    </row>
    <row r="325" spans="1:7">
      <c r="A325" s="253"/>
      <c r="B325" s="6"/>
      <c r="C325" s="125" t="s">
        <v>361</v>
      </c>
      <c r="D325" s="6"/>
      <c r="E325" s="6"/>
      <c r="F325" s="6"/>
      <c r="G325" s="66"/>
    </row>
    <row r="326" spans="1:7">
      <c r="A326" s="253"/>
      <c r="B326" s="6"/>
      <c r="C326" s="125" t="s">
        <v>362</v>
      </c>
      <c r="D326" s="6"/>
      <c r="E326" s="6"/>
      <c r="F326" s="6"/>
      <c r="G326" s="66"/>
    </row>
    <row r="327" spans="1:7">
      <c r="A327" s="253"/>
      <c r="B327" s="6"/>
      <c r="C327" s="125" t="s">
        <v>363</v>
      </c>
      <c r="D327" s="6"/>
      <c r="E327" s="6"/>
      <c r="F327" s="6"/>
      <c r="G327" s="66"/>
    </row>
    <row r="328" spans="1:7">
      <c r="A328" s="254"/>
      <c r="B328" s="174"/>
      <c r="C328" s="241"/>
      <c r="D328" s="174"/>
      <c r="E328" s="174"/>
      <c r="F328" s="174"/>
      <c r="G328" s="175"/>
    </row>
    <row r="329" spans="1:7">
      <c r="A329" s="255"/>
      <c r="B329" s="177"/>
      <c r="C329" s="225"/>
      <c r="D329" s="177"/>
      <c r="E329" s="177"/>
      <c r="F329" s="177"/>
      <c r="G329" s="178"/>
    </row>
    <row r="330" spans="1:7">
      <c r="A330" s="249" t="str">
        <f>$B$305</f>
        <v>VI.</v>
      </c>
      <c r="B330" s="165">
        <f>COUNT($A$306:B329)+1</f>
        <v>6</v>
      </c>
      <c r="C330" s="193" t="s">
        <v>364</v>
      </c>
      <c r="D330" s="147" t="s">
        <v>184</v>
      </c>
      <c r="E330" s="148">
        <v>2</v>
      </c>
      <c r="F330" s="149"/>
      <c r="G330" s="150">
        <f>E330*F330</f>
        <v>0</v>
      </c>
    </row>
    <row r="331" spans="1:7">
      <c r="A331" s="253"/>
      <c r="B331" s="6"/>
      <c r="C331" s="193" t="s">
        <v>365</v>
      </c>
      <c r="D331" s="6"/>
      <c r="E331" s="6"/>
      <c r="F331" s="6"/>
      <c r="G331" s="66"/>
    </row>
    <row r="332" spans="1:7">
      <c r="A332" s="254"/>
      <c r="B332" s="174"/>
      <c r="C332" s="195"/>
      <c r="D332" s="174"/>
      <c r="E332" s="174"/>
      <c r="F332" s="174"/>
      <c r="G332" s="175"/>
    </row>
    <row r="333" spans="1:7">
      <c r="A333" s="255"/>
      <c r="B333" s="177"/>
      <c r="C333" s="229"/>
      <c r="D333" s="177"/>
      <c r="E333" s="177"/>
      <c r="F333" s="177"/>
      <c r="G333" s="178"/>
    </row>
    <row r="334" spans="1:7">
      <c r="A334" s="249" t="str">
        <f>$B$305</f>
        <v>VI.</v>
      </c>
      <c r="B334" s="165">
        <f>COUNT($A$306:B333)+1</f>
        <v>7</v>
      </c>
      <c r="C334" s="190" t="s">
        <v>367</v>
      </c>
      <c r="D334" s="147" t="s">
        <v>184</v>
      </c>
      <c r="E334" s="148">
        <v>2</v>
      </c>
      <c r="F334" s="149"/>
      <c r="G334" s="150">
        <f>E334*F334</f>
        <v>0</v>
      </c>
    </row>
    <row r="335" spans="1:7">
      <c r="A335" s="253"/>
      <c r="B335" s="6"/>
      <c r="C335" s="193" t="s">
        <v>366</v>
      </c>
      <c r="D335" s="6"/>
      <c r="E335" s="6"/>
      <c r="F335" s="6"/>
      <c r="G335" s="66"/>
    </row>
    <row r="336" spans="1:7">
      <c r="A336" s="254"/>
      <c r="B336" s="174"/>
      <c r="C336" s="195"/>
      <c r="D336" s="174"/>
      <c r="E336" s="174"/>
      <c r="F336" s="174"/>
      <c r="G336" s="175"/>
    </row>
    <row r="337" spans="1:7">
      <c r="A337" s="255"/>
      <c r="B337" s="177"/>
      <c r="C337" s="225"/>
      <c r="D337" s="177"/>
      <c r="E337" s="177"/>
      <c r="F337" s="177"/>
      <c r="G337" s="178"/>
    </row>
    <row r="338" spans="1:7">
      <c r="A338" s="249" t="str">
        <f>$B$305</f>
        <v>VI.</v>
      </c>
      <c r="B338" s="165">
        <f>COUNT($A$306:B337)+1</f>
        <v>8</v>
      </c>
      <c r="C338" s="224" t="s">
        <v>186</v>
      </c>
      <c r="D338" s="147" t="s">
        <v>228</v>
      </c>
      <c r="E338" s="148">
        <v>286</v>
      </c>
      <c r="F338" s="149"/>
      <c r="G338" s="150">
        <f>E338*F338</f>
        <v>0</v>
      </c>
    </row>
    <row r="339" spans="1:7">
      <c r="A339" s="254"/>
      <c r="B339" s="174"/>
      <c r="C339" s="231"/>
      <c r="D339" s="174"/>
      <c r="E339" s="174"/>
      <c r="F339" s="174"/>
      <c r="G339" s="175"/>
    </row>
    <row r="340" spans="1:7">
      <c r="A340" s="255"/>
      <c r="B340" s="177"/>
      <c r="C340" s="225"/>
      <c r="D340" s="177"/>
      <c r="E340" s="177"/>
      <c r="F340" s="177"/>
      <c r="G340" s="178"/>
    </row>
    <row r="341" spans="1:7">
      <c r="A341" s="249" t="str">
        <f>$B$305</f>
        <v>VI.</v>
      </c>
      <c r="B341" s="165">
        <f>COUNT($A$306:B340)+1</f>
        <v>9</v>
      </c>
      <c r="C341" s="230" t="s">
        <v>368</v>
      </c>
      <c r="D341" s="147" t="s">
        <v>228</v>
      </c>
      <c r="E341" s="148">
        <v>587</v>
      </c>
      <c r="F341" s="149"/>
      <c r="G341" s="150">
        <f>E341*F341</f>
        <v>0</v>
      </c>
    </row>
    <row r="342" spans="1:7">
      <c r="A342" s="253"/>
      <c r="B342" s="6"/>
      <c r="C342" s="224" t="s">
        <v>369</v>
      </c>
      <c r="D342" s="6"/>
      <c r="E342" s="6"/>
      <c r="F342" s="6"/>
      <c r="G342" s="66"/>
    </row>
    <row r="343" spans="1:7">
      <c r="A343" s="253"/>
      <c r="B343" s="6"/>
      <c r="C343" s="224" t="s">
        <v>370</v>
      </c>
      <c r="D343" s="6"/>
      <c r="E343" s="6"/>
      <c r="F343" s="6"/>
      <c r="G343" s="66"/>
    </row>
    <row r="344" spans="1:7">
      <c r="A344" s="253"/>
      <c r="B344" s="6"/>
      <c r="C344" s="224" t="s">
        <v>371</v>
      </c>
      <c r="D344" s="6"/>
      <c r="E344" s="6"/>
      <c r="F344" s="6"/>
      <c r="G344" s="66"/>
    </row>
    <row r="345" spans="1:7">
      <c r="A345" s="253"/>
      <c r="B345" s="6"/>
      <c r="C345" s="224" t="s">
        <v>372</v>
      </c>
      <c r="D345" s="6"/>
      <c r="E345" s="6"/>
      <c r="F345" s="6"/>
      <c r="G345" s="66"/>
    </row>
    <row r="346" spans="1:7">
      <c r="A346" s="254"/>
      <c r="B346" s="174"/>
      <c r="C346" s="174"/>
      <c r="D346" s="174"/>
      <c r="E346" s="174"/>
      <c r="F346" s="174"/>
      <c r="G346" s="175"/>
    </row>
    <row r="347" spans="1:7" ht="15.75" thickBot="1">
      <c r="A347" s="256"/>
      <c r="B347" s="184" t="s">
        <v>21</v>
      </c>
      <c r="C347" s="188" t="str">
        <f>C305</f>
        <v>METEORNA KANALIZACIJA</v>
      </c>
      <c r="D347" s="185"/>
      <c r="E347" s="185"/>
      <c r="F347" s="186"/>
      <c r="G347" s="187">
        <f>SUM(G316:G346)</f>
        <v>0</v>
      </c>
    </row>
    <row r="348" spans="1:7">
      <c r="A348" s="253"/>
      <c r="B348" s="6"/>
      <c r="C348" s="180"/>
      <c r="D348" s="6"/>
      <c r="E348" s="6"/>
      <c r="F348" s="6"/>
      <c r="G348" s="66"/>
    </row>
    <row r="349" spans="1:7" ht="15.75">
      <c r="A349" s="257"/>
      <c r="B349" s="205" t="s">
        <v>23</v>
      </c>
      <c r="C349" s="206" t="s">
        <v>24</v>
      </c>
      <c r="D349" s="207"/>
      <c r="E349" s="208"/>
      <c r="F349" s="209"/>
      <c r="G349" s="210"/>
    </row>
    <row r="350" spans="1:7">
      <c r="A350" s="252"/>
      <c r="B350" s="167"/>
      <c r="C350" s="168"/>
      <c r="D350" s="167"/>
      <c r="E350" s="169"/>
      <c r="F350" s="170"/>
      <c r="G350" s="171"/>
    </row>
    <row r="351" spans="1:7">
      <c r="A351" s="249" t="str">
        <f>$B$349</f>
        <v>VII.</v>
      </c>
      <c r="B351" s="165">
        <f>COUNT($A$350:B350)+1</f>
        <v>1</v>
      </c>
      <c r="C351" s="197" t="s">
        <v>373</v>
      </c>
      <c r="D351" s="147" t="s">
        <v>234</v>
      </c>
      <c r="E351" s="148">
        <v>38</v>
      </c>
      <c r="F351" s="149"/>
      <c r="G351" s="150">
        <f>E351*F351</f>
        <v>0</v>
      </c>
    </row>
    <row r="352" spans="1:7">
      <c r="A352" s="249"/>
      <c r="B352" s="165"/>
      <c r="C352" s="196" t="s">
        <v>374</v>
      </c>
      <c r="D352" s="147"/>
      <c r="E352" s="148"/>
      <c r="F352" s="148"/>
      <c r="G352" s="150"/>
    </row>
    <row r="353" spans="1:7">
      <c r="A353" s="249"/>
      <c r="B353" s="165"/>
      <c r="C353" s="196" t="s">
        <v>375</v>
      </c>
      <c r="D353" s="147"/>
      <c r="E353" s="148"/>
      <c r="F353" s="148"/>
      <c r="G353" s="150"/>
    </row>
    <row r="354" spans="1:7">
      <c r="A354" s="254"/>
      <c r="B354" s="174"/>
      <c r="C354" s="243"/>
      <c r="D354" s="174"/>
      <c r="E354" s="174"/>
      <c r="F354" s="174"/>
      <c r="G354" s="175"/>
    </row>
    <row r="355" spans="1:7">
      <c r="A355" s="255"/>
      <c r="B355" s="177"/>
      <c r="C355" s="242"/>
      <c r="D355" s="177"/>
      <c r="E355" s="177"/>
      <c r="F355" s="177"/>
      <c r="G355" s="178"/>
    </row>
    <row r="356" spans="1:7">
      <c r="A356" s="249" t="str">
        <f>$B$349</f>
        <v>VII.</v>
      </c>
      <c r="B356" s="165">
        <f>COUNT($A$350:B355)+1</f>
        <v>2</v>
      </c>
      <c r="C356" s="197" t="s">
        <v>376</v>
      </c>
      <c r="D356" s="147" t="s">
        <v>234</v>
      </c>
      <c r="E356" s="148">
        <v>5</v>
      </c>
      <c r="F356" s="149"/>
      <c r="G356" s="150">
        <f>E356*F356</f>
        <v>0</v>
      </c>
    </row>
    <row r="357" spans="1:7">
      <c r="A357" s="253"/>
      <c r="B357" s="6"/>
      <c r="C357" s="196" t="s">
        <v>377</v>
      </c>
      <c r="D357" s="6"/>
      <c r="E357" s="6"/>
      <c r="F357" s="6"/>
      <c r="G357" s="66"/>
    </row>
    <row r="358" spans="1:7">
      <c r="A358" s="253"/>
      <c r="B358" s="6"/>
      <c r="C358" s="196" t="s">
        <v>378</v>
      </c>
      <c r="D358" s="6"/>
      <c r="E358" s="6"/>
      <c r="F358" s="6"/>
      <c r="G358" s="66"/>
    </row>
    <row r="359" spans="1:7">
      <c r="A359" s="254"/>
      <c r="B359" s="174"/>
      <c r="C359" s="243"/>
      <c r="D359" s="174"/>
      <c r="E359" s="174"/>
      <c r="F359" s="174"/>
      <c r="G359" s="175"/>
    </row>
    <row r="360" spans="1:7">
      <c r="A360" s="255"/>
      <c r="B360" s="177"/>
      <c r="C360" s="229"/>
      <c r="D360" s="177"/>
      <c r="E360" s="177"/>
      <c r="F360" s="177"/>
      <c r="G360" s="178"/>
    </row>
    <row r="361" spans="1:7">
      <c r="A361" s="249" t="str">
        <f>$B$349</f>
        <v>VII.</v>
      </c>
      <c r="B361" s="165">
        <f>COUNT($A$350:B360)+1</f>
        <v>3</v>
      </c>
      <c r="C361" s="190" t="s">
        <v>187</v>
      </c>
      <c r="D361" s="147" t="s">
        <v>234</v>
      </c>
      <c r="E361" s="148">
        <v>26</v>
      </c>
      <c r="F361" s="149"/>
      <c r="G361" s="150">
        <f>E361*F361</f>
        <v>0</v>
      </c>
    </row>
    <row r="362" spans="1:7">
      <c r="A362" s="253"/>
      <c r="B362" s="6"/>
      <c r="C362" s="189" t="s">
        <v>379</v>
      </c>
      <c r="D362" s="6"/>
      <c r="E362" s="6"/>
      <c r="F362" s="6"/>
      <c r="G362" s="66"/>
    </row>
    <row r="363" spans="1:7">
      <c r="A363" s="253"/>
      <c r="B363" s="6"/>
      <c r="C363" s="193" t="s">
        <v>380</v>
      </c>
      <c r="D363" s="6"/>
      <c r="E363" s="6"/>
      <c r="F363" s="6"/>
      <c r="G363" s="66"/>
    </row>
    <row r="364" spans="1:7">
      <c r="A364" s="254"/>
      <c r="B364" s="174"/>
      <c r="C364" s="195"/>
      <c r="D364" s="174"/>
      <c r="E364" s="174"/>
      <c r="F364" s="174"/>
      <c r="G364" s="175"/>
    </row>
    <row r="365" spans="1:7">
      <c r="A365" s="255"/>
      <c r="B365" s="177"/>
      <c r="C365" s="229"/>
      <c r="D365" s="177"/>
      <c r="E365" s="177"/>
      <c r="F365" s="177"/>
      <c r="G365" s="178"/>
    </row>
    <row r="366" spans="1:7">
      <c r="A366" s="249" t="str">
        <f>$B$349</f>
        <v>VII.</v>
      </c>
      <c r="B366" s="165">
        <f>COUNT($A$350:B365)+1</f>
        <v>4</v>
      </c>
      <c r="C366" s="129" t="s">
        <v>188</v>
      </c>
      <c r="D366" s="147" t="s">
        <v>224</v>
      </c>
      <c r="E366" s="148">
        <v>174</v>
      </c>
      <c r="F366" s="149"/>
      <c r="G366" s="150">
        <f>E366*F366</f>
        <v>0</v>
      </c>
    </row>
    <row r="367" spans="1:7">
      <c r="A367" s="253"/>
      <c r="B367" s="6"/>
      <c r="C367" s="193" t="s">
        <v>381</v>
      </c>
      <c r="D367" s="6"/>
      <c r="E367" s="6"/>
      <c r="F367" s="6"/>
      <c r="G367" s="66"/>
    </row>
    <row r="368" spans="1:7">
      <c r="A368" s="253"/>
      <c r="B368" s="6"/>
      <c r="C368" s="193" t="s">
        <v>382</v>
      </c>
      <c r="D368" s="6"/>
      <c r="E368" s="6"/>
      <c r="F368" s="6"/>
      <c r="G368" s="66"/>
    </row>
    <row r="369" spans="1:7">
      <c r="A369" s="254"/>
      <c r="B369" s="174"/>
      <c r="C369" s="195"/>
      <c r="D369" s="174"/>
      <c r="E369" s="174"/>
      <c r="F369" s="174"/>
      <c r="G369" s="175"/>
    </row>
    <row r="370" spans="1:7">
      <c r="A370" s="255"/>
      <c r="B370" s="177"/>
      <c r="C370" s="229"/>
      <c r="D370" s="177"/>
      <c r="E370" s="177"/>
      <c r="F370" s="177"/>
      <c r="G370" s="178"/>
    </row>
    <row r="371" spans="1:7">
      <c r="A371" s="249" t="str">
        <f>$B$349</f>
        <v>VII.</v>
      </c>
      <c r="B371" s="165">
        <f>COUNT($A$350:B370)+1</f>
        <v>5</v>
      </c>
      <c r="C371" s="196" t="s">
        <v>383</v>
      </c>
      <c r="D371" s="147" t="s">
        <v>224</v>
      </c>
      <c r="E371" s="148">
        <v>8</v>
      </c>
      <c r="F371" s="149"/>
      <c r="G371" s="150">
        <f>E371*F371</f>
        <v>0</v>
      </c>
    </row>
    <row r="372" spans="1:7">
      <c r="A372" s="253"/>
      <c r="B372" s="6"/>
      <c r="C372" s="193" t="s">
        <v>384</v>
      </c>
      <c r="D372" s="6"/>
      <c r="E372" s="6"/>
      <c r="F372" s="6"/>
      <c r="G372" s="66"/>
    </row>
    <row r="373" spans="1:7">
      <c r="A373" s="253"/>
      <c r="B373" s="6"/>
      <c r="C373" s="193" t="s">
        <v>385</v>
      </c>
      <c r="D373" s="6"/>
      <c r="E373" s="6"/>
      <c r="F373" s="6"/>
      <c r="G373" s="66"/>
    </row>
    <row r="374" spans="1:7">
      <c r="A374" s="254"/>
      <c r="B374" s="174"/>
      <c r="C374" s="174"/>
      <c r="D374" s="174"/>
      <c r="E374" s="174"/>
      <c r="F374" s="174"/>
      <c r="G374" s="175"/>
    </row>
    <row r="375" spans="1:7" ht="15.75" thickBot="1">
      <c r="A375" s="256"/>
      <c r="B375" s="184" t="s">
        <v>23</v>
      </c>
      <c r="C375" s="188" t="str">
        <f>C349</f>
        <v>ZUNANJA UREDITEV</v>
      </c>
      <c r="D375" s="185"/>
      <c r="E375" s="185"/>
      <c r="F375" s="186"/>
      <c r="G375" s="187">
        <f>SUM(G350:G374)</f>
        <v>0</v>
      </c>
    </row>
    <row r="376" spans="1:7">
      <c r="A376" s="253"/>
      <c r="B376" s="6"/>
      <c r="C376" s="180"/>
      <c r="D376" s="6"/>
      <c r="E376" s="6"/>
      <c r="F376" s="6"/>
      <c r="G376" s="66"/>
    </row>
    <row r="377" spans="1:7" ht="15.75">
      <c r="A377" s="257"/>
      <c r="B377" s="205" t="s">
        <v>25</v>
      </c>
      <c r="C377" s="206" t="s">
        <v>26</v>
      </c>
      <c r="D377" s="207"/>
      <c r="E377" s="208"/>
      <c r="F377" s="209"/>
      <c r="G377" s="210"/>
    </row>
    <row r="378" spans="1:7">
      <c r="A378" s="252"/>
      <c r="B378" s="167"/>
      <c r="C378" s="168"/>
      <c r="D378" s="167"/>
      <c r="E378" s="169"/>
      <c r="F378" s="170"/>
      <c r="G378" s="171"/>
    </row>
    <row r="379" spans="1:7">
      <c r="A379" s="249" t="str">
        <f>$B$377</f>
        <v>VIII.</v>
      </c>
      <c r="B379" s="165">
        <f>COUNT($A$378:B378)+1</f>
        <v>1</v>
      </c>
      <c r="C379" s="226" t="s">
        <v>189</v>
      </c>
      <c r="D379" s="147" t="s">
        <v>224</v>
      </c>
      <c r="E379" s="148">
        <v>12</v>
      </c>
      <c r="F379" s="149"/>
      <c r="G379" s="150">
        <f>E379*F379</f>
        <v>0</v>
      </c>
    </row>
    <row r="380" spans="1:7">
      <c r="A380" s="254"/>
      <c r="B380" s="174"/>
      <c r="C380" s="221"/>
      <c r="D380" s="174"/>
      <c r="E380" s="174"/>
      <c r="F380" s="174"/>
      <c r="G380" s="175"/>
    </row>
    <row r="381" spans="1:7">
      <c r="A381" s="255"/>
      <c r="B381" s="177"/>
      <c r="C381" s="259"/>
      <c r="D381" s="177"/>
      <c r="E381" s="177"/>
      <c r="F381" s="177"/>
      <c r="G381" s="178"/>
    </row>
    <row r="382" spans="1:7">
      <c r="A382" s="249" t="str">
        <f>$B$377</f>
        <v>VIII.</v>
      </c>
      <c r="B382" s="165">
        <f>COUNT($A$378:B381)+1</f>
        <v>2</v>
      </c>
      <c r="C382" s="226" t="s">
        <v>388</v>
      </c>
      <c r="D382" s="147" t="s">
        <v>234</v>
      </c>
      <c r="E382" s="148">
        <v>5</v>
      </c>
      <c r="F382" s="149"/>
      <c r="G382" s="150">
        <f>E382*F382</f>
        <v>0</v>
      </c>
    </row>
    <row r="383" spans="1:7">
      <c r="A383" s="253"/>
      <c r="B383" s="6"/>
      <c r="C383" s="219" t="s">
        <v>389</v>
      </c>
      <c r="D383" s="6"/>
      <c r="E383" s="6"/>
      <c r="F383" s="6"/>
      <c r="G383" s="66"/>
    </row>
    <row r="384" spans="1:7">
      <c r="A384" s="253"/>
      <c r="B384" s="6"/>
      <c r="C384" s="219" t="s">
        <v>390</v>
      </c>
      <c r="D384" s="6"/>
      <c r="E384" s="6"/>
      <c r="F384" s="6"/>
      <c r="G384" s="66"/>
    </row>
    <row r="385" spans="1:7">
      <c r="A385" s="254"/>
      <c r="B385" s="174"/>
      <c r="C385" s="221"/>
      <c r="D385" s="174"/>
      <c r="E385" s="174"/>
      <c r="F385" s="174"/>
      <c r="G385" s="175"/>
    </row>
    <row r="386" spans="1:7">
      <c r="A386" s="255"/>
      <c r="B386" s="177"/>
      <c r="C386" s="260"/>
      <c r="D386" s="177"/>
      <c r="E386" s="177"/>
      <c r="F386" s="177"/>
      <c r="G386" s="178"/>
    </row>
    <row r="387" spans="1:7">
      <c r="A387" s="249" t="str">
        <f>$B$377</f>
        <v>VIII.</v>
      </c>
      <c r="B387" s="165">
        <f>COUNT($A$378:B386)+1</f>
        <v>3</v>
      </c>
      <c r="C387" s="129" t="s">
        <v>391</v>
      </c>
      <c r="D387" s="147" t="s">
        <v>234</v>
      </c>
      <c r="E387" s="148">
        <v>2</v>
      </c>
      <c r="F387" s="149"/>
      <c r="G387" s="150">
        <f>E387*F387</f>
        <v>0</v>
      </c>
    </row>
    <row r="388" spans="1:7">
      <c r="A388" s="253"/>
      <c r="B388" s="6"/>
      <c r="C388" s="127" t="s">
        <v>392</v>
      </c>
      <c r="D388" s="6"/>
      <c r="E388" s="6"/>
      <c r="F388" s="6"/>
      <c r="G388" s="66"/>
    </row>
    <row r="389" spans="1:7">
      <c r="A389" s="253"/>
      <c r="B389" s="6"/>
      <c r="C389" s="127" t="s">
        <v>393</v>
      </c>
      <c r="D389" s="6"/>
      <c r="E389" s="6"/>
      <c r="F389" s="6"/>
      <c r="G389" s="66"/>
    </row>
    <row r="390" spans="1:7">
      <c r="A390" s="254"/>
      <c r="B390" s="174"/>
      <c r="C390" s="262"/>
      <c r="D390" s="174"/>
      <c r="E390" s="174"/>
      <c r="F390" s="174"/>
      <c r="G390" s="175"/>
    </row>
    <row r="391" spans="1:7">
      <c r="A391" s="255"/>
      <c r="B391" s="177"/>
      <c r="C391" s="260"/>
      <c r="D391" s="177"/>
      <c r="E391" s="177"/>
      <c r="F391" s="177"/>
      <c r="G391" s="178"/>
    </row>
    <row r="392" spans="1:7">
      <c r="A392" s="249" t="str">
        <f>$B$377</f>
        <v>VIII.</v>
      </c>
      <c r="B392" s="165">
        <f>COUNT($A$378:B391)+1</f>
        <v>4</v>
      </c>
      <c r="C392" s="179" t="s">
        <v>190</v>
      </c>
      <c r="D392" s="147" t="s">
        <v>173</v>
      </c>
      <c r="E392" s="148">
        <v>1</v>
      </c>
      <c r="F392" s="149"/>
      <c r="G392" s="150">
        <f>E392*F392</f>
        <v>0</v>
      </c>
    </row>
    <row r="393" spans="1:7">
      <c r="A393" s="254"/>
      <c r="B393" s="174"/>
      <c r="C393" s="194"/>
      <c r="D393" s="174"/>
      <c r="E393" s="174"/>
      <c r="F393" s="174"/>
      <c r="G393" s="175"/>
    </row>
    <row r="394" spans="1:7">
      <c r="A394" s="255"/>
      <c r="B394" s="177"/>
      <c r="C394" s="263"/>
      <c r="D394" s="177"/>
      <c r="E394" s="177"/>
      <c r="F394" s="177"/>
      <c r="G394" s="178"/>
    </row>
    <row r="395" spans="1:7">
      <c r="A395" s="249" t="str">
        <f>$B$377</f>
        <v>VIII.</v>
      </c>
      <c r="B395" s="165">
        <f>COUNT($A$378:B394)+1</f>
        <v>5</v>
      </c>
      <c r="C395" s="129" t="s">
        <v>394</v>
      </c>
      <c r="D395" s="6"/>
      <c r="E395" s="6"/>
      <c r="F395" s="6"/>
      <c r="G395" s="66"/>
    </row>
    <row r="396" spans="1:7">
      <c r="A396" s="253"/>
      <c r="B396" s="6"/>
      <c r="C396" s="127" t="s">
        <v>395</v>
      </c>
      <c r="D396" s="6"/>
      <c r="E396" s="6"/>
      <c r="F396" s="6"/>
      <c r="G396" s="66"/>
    </row>
    <row r="397" spans="1:7">
      <c r="A397" s="253"/>
      <c r="B397" s="6"/>
      <c r="C397" s="128"/>
      <c r="D397" s="6"/>
      <c r="E397" s="6"/>
      <c r="F397" s="6"/>
      <c r="G397" s="66"/>
    </row>
    <row r="398" spans="1:7">
      <c r="A398" s="253"/>
      <c r="B398" s="6"/>
      <c r="C398" s="127" t="s">
        <v>191</v>
      </c>
      <c r="D398" s="147" t="s">
        <v>224</v>
      </c>
      <c r="E398" s="148">
        <v>12</v>
      </c>
      <c r="F398" s="149"/>
      <c r="G398" s="150">
        <f>E398*F398</f>
        <v>0</v>
      </c>
    </row>
    <row r="399" spans="1:7">
      <c r="A399" s="253"/>
      <c r="B399" s="6"/>
      <c r="C399" s="128"/>
      <c r="D399" s="6"/>
      <c r="E399" s="6"/>
      <c r="F399" s="6"/>
      <c r="G399" s="66"/>
    </row>
    <row r="400" spans="1:7">
      <c r="A400" s="253"/>
      <c r="B400" s="6"/>
      <c r="C400" s="127" t="s">
        <v>386</v>
      </c>
      <c r="D400" s="147" t="s">
        <v>224</v>
      </c>
      <c r="E400" s="148">
        <v>12</v>
      </c>
      <c r="F400" s="149"/>
      <c r="G400" s="150">
        <f>E400*F400</f>
        <v>0</v>
      </c>
    </row>
    <row r="401" spans="1:7">
      <c r="A401" s="253"/>
      <c r="B401" s="6"/>
      <c r="C401" s="127"/>
      <c r="D401" s="6"/>
      <c r="E401" s="6"/>
      <c r="F401" s="6"/>
      <c r="G401" s="66"/>
    </row>
    <row r="402" spans="1:7">
      <c r="A402" s="253"/>
      <c r="B402" s="6"/>
      <c r="C402" s="127" t="s">
        <v>387</v>
      </c>
      <c r="D402" s="147" t="s">
        <v>224</v>
      </c>
      <c r="E402" s="148">
        <v>5</v>
      </c>
      <c r="F402" s="149"/>
      <c r="G402" s="150">
        <f>E402*F402</f>
        <v>0</v>
      </c>
    </row>
    <row r="403" spans="1:7">
      <c r="A403" s="254"/>
      <c r="B403" s="174"/>
      <c r="C403" s="262"/>
      <c r="D403" s="174"/>
      <c r="E403" s="174"/>
      <c r="F403" s="174"/>
      <c r="G403" s="175"/>
    </row>
    <row r="404" spans="1:7">
      <c r="A404" s="255"/>
      <c r="B404" s="177"/>
      <c r="C404" s="261"/>
      <c r="D404" s="177"/>
      <c r="E404" s="177"/>
      <c r="F404" s="177"/>
      <c r="G404" s="178"/>
    </row>
    <row r="405" spans="1:7">
      <c r="A405" s="249" t="str">
        <f>$B$377</f>
        <v>VIII.</v>
      </c>
      <c r="B405" s="165">
        <f>COUNT($A$378:B404)+1</f>
        <v>6</v>
      </c>
      <c r="C405" s="179" t="s">
        <v>192</v>
      </c>
      <c r="D405" s="147" t="s">
        <v>224</v>
      </c>
      <c r="E405" s="148">
        <v>12</v>
      </c>
      <c r="F405" s="149"/>
      <c r="G405" s="150">
        <f>E405*F405</f>
        <v>0</v>
      </c>
    </row>
    <row r="406" spans="1:7">
      <c r="A406" s="254"/>
      <c r="B406" s="174"/>
      <c r="C406" s="174"/>
      <c r="D406" s="174"/>
      <c r="E406" s="174"/>
      <c r="F406" s="174"/>
      <c r="G406" s="175"/>
    </row>
    <row r="407" spans="1:7" ht="15.75" thickBot="1">
      <c r="A407" s="256"/>
      <c r="B407" s="184" t="s">
        <v>25</v>
      </c>
      <c r="C407" s="188" t="str">
        <f>C377</f>
        <v>VOZIŠČNA KONSTRUKCIJA</v>
      </c>
      <c r="D407" s="185"/>
      <c r="E407" s="185"/>
      <c r="F407" s="186"/>
      <c r="G407" s="187">
        <f>SUM(G378:G406)</f>
        <v>0</v>
      </c>
    </row>
    <row r="408" spans="1:7">
      <c r="A408" s="253"/>
      <c r="B408" s="6"/>
      <c r="C408" s="180"/>
      <c r="D408" s="6"/>
      <c r="E408" s="6"/>
      <c r="F408" s="6"/>
      <c r="G408" s="66"/>
    </row>
    <row r="409" spans="1:7" ht="15.75">
      <c r="A409" s="257"/>
      <c r="B409" s="205" t="s">
        <v>27</v>
      </c>
      <c r="C409" s="206" t="s">
        <v>28</v>
      </c>
      <c r="D409" s="207"/>
      <c r="E409" s="208"/>
      <c r="F409" s="209"/>
      <c r="G409" s="210"/>
    </row>
    <row r="410" spans="1:7">
      <c r="A410" s="252"/>
      <c r="B410" s="167"/>
      <c r="C410" s="168"/>
      <c r="D410" s="167"/>
      <c r="E410" s="169"/>
      <c r="F410" s="170"/>
      <c r="G410" s="171"/>
    </row>
    <row r="411" spans="1:7">
      <c r="A411" s="249" t="str">
        <f>$B$409</f>
        <v>IX.</v>
      </c>
      <c r="B411" s="165">
        <f>COUNT($A$410:B410)+1</f>
        <v>1</v>
      </c>
      <c r="C411" s="129" t="s">
        <v>194</v>
      </c>
      <c r="D411" s="147" t="s">
        <v>173</v>
      </c>
      <c r="E411" s="148">
        <v>1</v>
      </c>
      <c r="F411" s="149"/>
      <c r="G411" s="150">
        <f>E411*F411</f>
        <v>0</v>
      </c>
    </row>
    <row r="412" spans="1:7">
      <c r="A412" s="254"/>
      <c r="B412" s="174"/>
      <c r="C412" s="265"/>
      <c r="D412" s="174"/>
      <c r="E412" s="174"/>
      <c r="F412" s="174"/>
      <c r="G412" s="175"/>
    </row>
    <row r="413" spans="1:7">
      <c r="A413" s="255"/>
      <c r="B413" s="177"/>
      <c r="C413" s="264"/>
      <c r="D413" s="177"/>
      <c r="E413" s="177"/>
      <c r="F413" s="177"/>
      <c r="G413" s="178"/>
    </row>
    <row r="414" spans="1:7">
      <c r="A414" s="249" t="str">
        <f>$B$409</f>
        <v>IX.</v>
      </c>
      <c r="B414" s="165">
        <f>COUNT($A$410:B413)+1</f>
        <v>2</v>
      </c>
      <c r="C414" s="129" t="s">
        <v>398</v>
      </c>
      <c r="D414" s="147" t="s">
        <v>173</v>
      </c>
      <c r="E414" s="148">
        <v>1</v>
      </c>
      <c r="F414" s="149"/>
      <c r="G414" s="150">
        <f>E414*F414</f>
        <v>0</v>
      </c>
    </row>
    <row r="415" spans="1:7">
      <c r="A415" s="249"/>
      <c r="B415" s="165"/>
      <c r="C415" s="127" t="s">
        <v>397</v>
      </c>
      <c r="D415" s="147"/>
      <c r="E415" s="148"/>
      <c r="F415" s="149"/>
      <c r="G415" s="150"/>
    </row>
    <row r="416" spans="1:7">
      <c r="A416" s="254"/>
      <c r="B416" s="174"/>
      <c r="C416" s="265"/>
      <c r="D416" s="174"/>
      <c r="E416" s="174"/>
      <c r="F416" s="174"/>
      <c r="G416" s="175"/>
    </row>
    <row r="417" spans="1:7">
      <c r="A417" s="255"/>
      <c r="B417" s="177"/>
      <c r="C417" s="267"/>
      <c r="D417" s="177"/>
      <c r="E417" s="177"/>
      <c r="F417" s="177"/>
      <c r="G417" s="178"/>
    </row>
    <row r="418" spans="1:7">
      <c r="A418" s="249" t="str">
        <f>$B$409</f>
        <v>IX.</v>
      </c>
      <c r="B418" s="165">
        <f>COUNT($A$410:B417)+1</f>
        <v>3</v>
      </c>
      <c r="C418" s="129" t="s">
        <v>195</v>
      </c>
      <c r="D418" s="147" t="s">
        <v>173</v>
      </c>
      <c r="E418" s="148">
        <v>1</v>
      </c>
      <c r="F418" s="149"/>
      <c r="G418" s="150">
        <f>E418*F418</f>
        <v>0</v>
      </c>
    </row>
    <row r="419" spans="1:7">
      <c r="A419" s="254"/>
      <c r="B419" s="174"/>
      <c r="C419" s="265"/>
      <c r="D419" s="174"/>
      <c r="E419" s="174"/>
      <c r="F419" s="174"/>
      <c r="G419" s="175"/>
    </row>
    <row r="420" spans="1:7">
      <c r="A420" s="255"/>
      <c r="B420" s="177"/>
      <c r="C420" s="266"/>
      <c r="D420" s="177"/>
      <c r="E420" s="177"/>
      <c r="F420" s="177"/>
      <c r="G420" s="178"/>
    </row>
    <row r="421" spans="1:7">
      <c r="A421" s="249" t="str">
        <f>$B$409</f>
        <v>IX.</v>
      </c>
      <c r="B421" s="165">
        <f>COUNT($A$410:B420)+1</f>
        <v>4</v>
      </c>
      <c r="C421" s="129" t="s">
        <v>396</v>
      </c>
      <c r="D421" s="147" t="s">
        <v>173</v>
      </c>
      <c r="E421" s="148">
        <v>1</v>
      </c>
      <c r="F421" s="149"/>
      <c r="G421" s="150">
        <f>E421*F421</f>
        <v>0</v>
      </c>
    </row>
    <row r="422" spans="1:7">
      <c r="A422" s="254"/>
      <c r="B422" s="174"/>
      <c r="C422" s="174"/>
      <c r="D422" s="174"/>
      <c r="E422" s="174"/>
      <c r="F422" s="174"/>
      <c r="G422" s="175"/>
    </row>
    <row r="423" spans="1:7" ht="15.75" thickBot="1">
      <c r="A423" s="256"/>
      <c r="B423" s="184" t="s">
        <v>27</v>
      </c>
      <c r="C423" s="188" t="str">
        <f>C409</f>
        <v>PROJEKTNA DOKUMENTACIJA, PROJEKTANTSKI NADZOR</v>
      </c>
      <c r="D423" s="185"/>
      <c r="E423" s="185"/>
      <c r="F423" s="186"/>
      <c r="G423" s="187">
        <f>SUM(G410:G422)</f>
        <v>0</v>
      </c>
    </row>
    <row r="424" spans="1:7">
      <c r="A424" s="253"/>
      <c r="B424" s="6"/>
      <c r="C424" s="180"/>
      <c r="D424" s="6"/>
      <c r="E424" s="6"/>
      <c r="F424" s="6"/>
      <c r="G424" s="66"/>
    </row>
    <row r="425" spans="1:7" ht="15.75">
      <c r="A425" s="257"/>
      <c r="B425" s="205" t="s">
        <v>29</v>
      </c>
      <c r="C425" s="206" t="s">
        <v>30</v>
      </c>
      <c r="D425" s="207"/>
      <c r="E425" s="208"/>
      <c r="F425" s="209"/>
      <c r="G425" s="210"/>
    </row>
    <row r="426" spans="1:7">
      <c r="A426" s="252"/>
      <c r="B426" s="167"/>
      <c r="C426" s="168"/>
      <c r="D426" s="167"/>
      <c r="E426" s="169"/>
      <c r="F426" s="170"/>
      <c r="G426" s="171"/>
    </row>
    <row r="427" spans="1:7">
      <c r="A427" s="249" t="str">
        <f>$B$425</f>
        <v>X.</v>
      </c>
      <c r="B427" s="165">
        <f>COUNT($A$426:B426)+1</f>
        <v>1</v>
      </c>
      <c r="C427" s="129" t="s">
        <v>399</v>
      </c>
      <c r="D427" s="147" t="s">
        <v>193</v>
      </c>
      <c r="E427" s="148">
        <v>10</v>
      </c>
      <c r="F427" s="6"/>
      <c r="G427" s="150">
        <f>(SUM(G54+G122+G153+G269+G303+G347+G375+G407+G423)*10)/100</f>
        <v>0</v>
      </c>
    </row>
    <row r="428" spans="1:7">
      <c r="A428" s="254"/>
      <c r="B428" s="174"/>
      <c r="C428" s="174"/>
      <c r="D428" s="174"/>
      <c r="E428" s="174"/>
      <c r="F428" s="174"/>
      <c r="G428" s="175"/>
    </row>
  </sheetData>
  <sheetProtection algorithmName="SHA-512" hashValue="QANz4F+hh+d30FKhwq4CmGpFCr5T6KtWcyASXNsoBu8V3GPeIc9NOVvpsF8fCk28lhuIAzNpUL+N1+D1FlV9gA==" saltValue="eZxv8ThBhVYIlPylb1NOUA==" spinCount="100000" sheet="1" objects="1" scenarios="1"/>
  <conditionalFormatting sqref="F7 F225">
    <cfRule type="expression" dxfId="84" priority="89">
      <formula>F7=""</formula>
    </cfRule>
  </conditionalFormatting>
  <conditionalFormatting sqref="F18">
    <cfRule type="expression" dxfId="83" priority="88">
      <formula>F18=""</formula>
    </cfRule>
  </conditionalFormatting>
  <conditionalFormatting sqref="F37">
    <cfRule type="expression" dxfId="82" priority="87">
      <formula>F37=""</formula>
    </cfRule>
  </conditionalFormatting>
  <conditionalFormatting sqref="F40">
    <cfRule type="expression" dxfId="81" priority="86">
      <formula>F40=""</formula>
    </cfRule>
  </conditionalFormatting>
  <conditionalFormatting sqref="F45">
    <cfRule type="expression" dxfId="80" priority="85">
      <formula>F45=""</formula>
    </cfRule>
  </conditionalFormatting>
  <conditionalFormatting sqref="F50">
    <cfRule type="expression" dxfId="79" priority="84">
      <formula>F50=""</formula>
    </cfRule>
  </conditionalFormatting>
  <conditionalFormatting sqref="F74">
    <cfRule type="expression" dxfId="78" priority="81">
      <formula>F74=""</formula>
    </cfRule>
  </conditionalFormatting>
  <conditionalFormatting sqref="F58">
    <cfRule type="expression" dxfId="77" priority="82">
      <formula>F58=""</formula>
    </cfRule>
  </conditionalFormatting>
  <conditionalFormatting sqref="F118">
    <cfRule type="expression" dxfId="76" priority="71">
      <formula>F118=""</formula>
    </cfRule>
  </conditionalFormatting>
  <conditionalFormatting sqref="F76">
    <cfRule type="expression" dxfId="75" priority="80">
      <formula>F76=""</formula>
    </cfRule>
  </conditionalFormatting>
  <conditionalFormatting sqref="F78">
    <cfRule type="expression" dxfId="74" priority="79">
      <formula>F78=""</formula>
    </cfRule>
  </conditionalFormatting>
  <conditionalFormatting sqref="F81">
    <cfRule type="expression" dxfId="73" priority="78">
      <formula>F81=""</formula>
    </cfRule>
  </conditionalFormatting>
  <conditionalFormatting sqref="F87">
    <cfRule type="expression" dxfId="72" priority="77">
      <formula>F87=""</formula>
    </cfRule>
  </conditionalFormatting>
  <conditionalFormatting sqref="F91">
    <cfRule type="expression" dxfId="71" priority="76">
      <formula>F91=""</formula>
    </cfRule>
  </conditionalFormatting>
  <conditionalFormatting sqref="F98">
    <cfRule type="expression" dxfId="70" priority="75">
      <formula>F98=""</formula>
    </cfRule>
  </conditionalFormatting>
  <conditionalFormatting sqref="F102">
    <cfRule type="expression" dxfId="69" priority="74">
      <formula>F102=""</formula>
    </cfRule>
  </conditionalFormatting>
  <conditionalFormatting sqref="F106">
    <cfRule type="expression" dxfId="68" priority="73">
      <formula>F106=""</formula>
    </cfRule>
  </conditionalFormatting>
  <conditionalFormatting sqref="F111">
    <cfRule type="expression" dxfId="67" priority="72">
      <formula>F111=""</formula>
    </cfRule>
  </conditionalFormatting>
  <conditionalFormatting sqref="F129">
    <cfRule type="expression" dxfId="66" priority="69">
      <formula>F129=""</formula>
    </cfRule>
  </conditionalFormatting>
  <conditionalFormatting sqref="F126">
    <cfRule type="expression" dxfId="65" priority="70">
      <formula>F126=""</formula>
    </cfRule>
  </conditionalFormatting>
  <conditionalFormatting sqref="F132">
    <cfRule type="expression" dxfId="64" priority="68">
      <formula>F132=""</formula>
    </cfRule>
  </conditionalFormatting>
  <conditionalFormatting sqref="F135">
    <cfRule type="expression" dxfId="63" priority="67">
      <formula>F135=""</formula>
    </cfRule>
  </conditionalFormatting>
  <conditionalFormatting sqref="F140">
    <cfRule type="expression" dxfId="62" priority="66">
      <formula>F140=""</formula>
    </cfRule>
  </conditionalFormatting>
  <conditionalFormatting sqref="F141">
    <cfRule type="expression" dxfId="61" priority="65">
      <formula>F141=""</formula>
    </cfRule>
  </conditionalFormatting>
  <conditionalFormatting sqref="F142">
    <cfRule type="expression" dxfId="60" priority="64">
      <formula>F142=""</formula>
    </cfRule>
  </conditionalFormatting>
  <conditionalFormatting sqref="F145">
    <cfRule type="expression" dxfId="59" priority="63">
      <formula>F145=""</formula>
    </cfRule>
  </conditionalFormatting>
  <conditionalFormatting sqref="F149">
    <cfRule type="expression" dxfId="58" priority="62">
      <formula>F149=""</formula>
    </cfRule>
  </conditionalFormatting>
  <conditionalFormatting sqref="F157">
    <cfRule type="expression" dxfId="57" priority="61">
      <formula>F157=""</formula>
    </cfRule>
  </conditionalFormatting>
  <conditionalFormatting sqref="F162">
    <cfRule type="expression" dxfId="56" priority="60">
      <formula>F162=""</formula>
    </cfRule>
  </conditionalFormatting>
  <conditionalFormatting sqref="F165">
    <cfRule type="expression" dxfId="55" priority="59">
      <formula>F165=""</formula>
    </cfRule>
  </conditionalFormatting>
  <conditionalFormatting sqref="F172">
    <cfRule type="expression" dxfId="54" priority="58">
      <formula>F172=""</formula>
    </cfRule>
  </conditionalFormatting>
  <conditionalFormatting sqref="F176">
    <cfRule type="expression" dxfId="53" priority="57">
      <formula>F176=""</formula>
    </cfRule>
  </conditionalFormatting>
  <conditionalFormatting sqref="F182">
    <cfRule type="expression" dxfId="52" priority="56">
      <formula>F182=""</formula>
    </cfRule>
  </conditionalFormatting>
  <conditionalFormatting sqref="F187">
    <cfRule type="expression" dxfId="51" priority="55">
      <formula>F187=""</formula>
    </cfRule>
  </conditionalFormatting>
  <conditionalFormatting sqref="F191">
    <cfRule type="expression" dxfId="50" priority="54">
      <formula>F191=""</formula>
    </cfRule>
  </conditionalFormatting>
  <conditionalFormatting sqref="F195">
    <cfRule type="expression" dxfId="49" priority="53">
      <formula>F195=""</formula>
    </cfRule>
  </conditionalFormatting>
  <conditionalFormatting sqref="F198">
    <cfRule type="expression" dxfId="48" priority="52">
      <formula>F198=""</formula>
    </cfRule>
  </conditionalFormatting>
  <conditionalFormatting sqref="F204">
    <cfRule type="expression" dxfId="47" priority="51">
      <formula>F204=""</formula>
    </cfRule>
  </conditionalFormatting>
  <conditionalFormatting sqref="F209">
    <cfRule type="expression" dxfId="46" priority="50">
      <formula>F209=""</formula>
    </cfRule>
  </conditionalFormatting>
  <conditionalFormatting sqref="F213">
    <cfRule type="expression" dxfId="45" priority="49">
      <formula>F213=""</formula>
    </cfRule>
  </conditionalFormatting>
  <conditionalFormatting sqref="F218">
    <cfRule type="expression" dxfId="44" priority="48">
      <formula>F218=""</formula>
    </cfRule>
  </conditionalFormatting>
  <conditionalFormatting sqref="F226">
    <cfRule type="expression" dxfId="43" priority="46">
      <formula>F226=""</formula>
    </cfRule>
  </conditionalFormatting>
  <conditionalFormatting sqref="F229">
    <cfRule type="expression" dxfId="42" priority="45">
      <formula>F229=""</formula>
    </cfRule>
  </conditionalFormatting>
  <conditionalFormatting sqref="F234">
    <cfRule type="expression" dxfId="41" priority="44">
      <formula>F234=""</formula>
    </cfRule>
  </conditionalFormatting>
  <conditionalFormatting sqref="F239">
    <cfRule type="expression" dxfId="40" priority="43">
      <formula>F239=""</formula>
    </cfRule>
  </conditionalFormatting>
  <conditionalFormatting sqref="F244">
    <cfRule type="expression" dxfId="39" priority="42">
      <formula>F244=""</formula>
    </cfRule>
  </conditionalFormatting>
  <conditionalFormatting sqref="F249">
    <cfRule type="expression" dxfId="38" priority="41">
      <formula>F249=""</formula>
    </cfRule>
  </conditionalFormatting>
  <conditionalFormatting sqref="F253">
    <cfRule type="expression" dxfId="37" priority="40">
      <formula>F253=""</formula>
    </cfRule>
  </conditionalFormatting>
  <conditionalFormatting sqref="F256">
    <cfRule type="expression" dxfId="36" priority="39">
      <formula>F256=""</formula>
    </cfRule>
  </conditionalFormatting>
  <conditionalFormatting sqref="F260">
    <cfRule type="expression" dxfId="35" priority="38">
      <formula>F260=""</formula>
    </cfRule>
  </conditionalFormatting>
  <conditionalFormatting sqref="F266">
    <cfRule type="expression" dxfId="34" priority="37">
      <formula>F266=""</formula>
    </cfRule>
  </conditionalFormatting>
  <conditionalFormatting sqref="F273">
    <cfRule type="expression" dxfId="33" priority="36">
      <formula>F273=""</formula>
    </cfRule>
  </conditionalFormatting>
  <conditionalFormatting sqref="F277">
    <cfRule type="expression" dxfId="32" priority="35">
      <formula>F277=""</formula>
    </cfRule>
  </conditionalFormatting>
  <conditionalFormatting sqref="F281">
    <cfRule type="expression" dxfId="31" priority="34">
      <formula>F281=""</formula>
    </cfRule>
  </conditionalFormatting>
  <conditionalFormatting sqref="F285">
    <cfRule type="expression" dxfId="30" priority="33">
      <formula>F285=""</formula>
    </cfRule>
  </conditionalFormatting>
  <conditionalFormatting sqref="F289">
    <cfRule type="expression" dxfId="29" priority="32">
      <formula>F289=""</formula>
    </cfRule>
  </conditionalFormatting>
  <conditionalFormatting sqref="F293">
    <cfRule type="expression" dxfId="28" priority="31">
      <formula>F293=""</formula>
    </cfRule>
  </conditionalFormatting>
  <conditionalFormatting sqref="F298">
    <cfRule type="expression" dxfId="27" priority="30">
      <formula>F298=""</formula>
    </cfRule>
  </conditionalFormatting>
  <conditionalFormatting sqref="F307">
    <cfRule type="expression" dxfId="26" priority="28">
      <formula>F307=""</formula>
    </cfRule>
  </conditionalFormatting>
  <conditionalFormatting sqref="F311">
    <cfRule type="expression" dxfId="25" priority="27">
      <formula>F311=""</formula>
    </cfRule>
  </conditionalFormatting>
  <conditionalFormatting sqref="F315">
    <cfRule type="expression" dxfId="24" priority="26">
      <formula>F315=""</formula>
    </cfRule>
  </conditionalFormatting>
  <conditionalFormatting sqref="F320">
    <cfRule type="expression" dxfId="23" priority="25">
      <formula>F320=""</formula>
    </cfRule>
  </conditionalFormatting>
  <conditionalFormatting sqref="F324">
    <cfRule type="expression" dxfId="22" priority="24">
      <formula>F324=""</formula>
    </cfRule>
  </conditionalFormatting>
  <conditionalFormatting sqref="F330">
    <cfRule type="expression" dxfId="21" priority="23">
      <formula>F330=""</formula>
    </cfRule>
  </conditionalFormatting>
  <conditionalFormatting sqref="F334">
    <cfRule type="expression" dxfId="20" priority="22">
      <formula>F334=""</formula>
    </cfRule>
  </conditionalFormatting>
  <conditionalFormatting sqref="F338">
    <cfRule type="expression" dxfId="19" priority="21">
      <formula>F338=""</formula>
    </cfRule>
  </conditionalFormatting>
  <conditionalFormatting sqref="F341">
    <cfRule type="expression" dxfId="18" priority="20">
      <formula>F341=""</formula>
    </cfRule>
  </conditionalFormatting>
  <conditionalFormatting sqref="F351">
    <cfRule type="expression" dxfId="17" priority="18">
      <formula>F351=""</formula>
    </cfRule>
  </conditionalFormatting>
  <conditionalFormatting sqref="F356">
    <cfRule type="expression" dxfId="16" priority="17">
      <formula>F356=""</formula>
    </cfRule>
  </conditionalFormatting>
  <conditionalFormatting sqref="F371">
    <cfRule type="expression" dxfId="15" priority="14">
      <formula>F371=""</formula>
    </cfRule>
  </conditionalFormatting>
  <conditionalFormatting sqref="F361">
    <cfRule type="expression" dxfId="14" priority="16">
      <formula>F361=""</formula>
    </cfRule>
  </conditionalFormatting>
  <conditionalFormatting sqref="F366">
    <cfRule type="expression" dxfId="13" priority="15">
      <formula>F366=""</formula>
    </cfRule>
  </conditionalFormatting>
  <conditionalFormatting sqref="F379">
    <cfRule type="expression" dxfId="12" priority="13">
      <formula>F379=""</formula>
    </cfRule>
  </conditionalFormatting>
  <conditionalFormatting sqref="F382">
    <cfRule type="expression" dxfId="11" priority="12">
      <formula>F382=""</formula>
    </cfRule>
  </conditionalFormatting>
  <conditionalFormatting sqref="F387">
    <cfRule type="expression" dxfId="10" priority="11">
      <formula>F387=""</formula>
    </cfRule>
  </conditionalFormatting>
  <conditionalFormatting sqref="F392">
    <cfRule type="expression" dxfId="9" priority="10">
      <formula>F392=""</formula>
    </cfRule>
  </conditionalFormatting>
  <conditionalFormatting sqref="F398">
    <cfRule type="expression" dxfId="8" priority="9">
      <formula>F398=""</formula>
    </cfRule>
  </conditionalFormatting>
  <conditionalFormatting sqref="F400">
    <cfRule type="expression" dxfId="7" priority="8">
      <formula>F400=""</formula>
    </cfRule>
  </conditionalFormatting>
  <conditionalFormatting sqref="F402">
    <cfRule type="expression" dxfId="6" priority="7">
      <formula>F402=""</formula>
    </cfRule>
  </conditionalFormatting>
  <conditionalFormatting sqref="F405">
    <cfRule type="expression" dxfId="5" priority="6">
      <formula>F405=""</formula>
    </cfRule>
  </conditionalFormatting>
  <conditionalFormatting sqref="F411">
    <cfRule type="expression" dxfId="4" priority="5">
      <formula>F411=""</formula>
    </cfRule>
  </conditionalFormatting>
  <conditionalFormatting sqref="F414:F415">
    <cfRule type="expression" dxfId="3" priority="4">
      <formula>F414=""</formula>
    </cfRule>
  </conditionalFormatting>
  <conditionalFormatting sqref="F418">
    <cfRule type="expression" dxfId="2" priority="3">
      <formula>F418=""</formula>
    </cfRule>
  </conditionalFormatting>
  <conditionalFormatting sqref="F421">
    <cfRule type="expression" dxfId="1" priority="2">
      <formula>F421=""</formula>
    </cfRule>
  </conditionalFormatting>
  <pageMargins left="0.7" right="0.7" top="0.75" bottom="0.75" header="0.3" footer="0.3"/>
  <pageSetup paperSize="9" scale="44" orientation="portrait" r:id="rId1"/>
  <rowBreaks count="5" manualBreakCount="5">
    <brk id="55" max="16383" man="1"/>
    <brk id="123" max="16383" man="1"/>
    <brk id="154" max="16383" man="1"/>
    <brk id="270" max="16383" man="1"/>
    <brk id="3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Osnova</vt:lpstr>
      <vt:lpstr>Popis del</vt:lpstr>
    </vt:vector>
  </TitlesOfParts>
  <Company>MORS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2021-12-13T12:05:07Z</dcterms:created>
  <dcterms:modified xsi:type="dcterms:W3CDTF">2021-12-13T13:40:15Z</dcterms:modified>
</cp:coreProperties>
</file>