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AMJANA RAZPIS GTS 2019-2022\JR GTS\"/>
    </mc:Choice>
  </mc:AlternateContent>
  <bookViews>
    <workbookView xWindow="0" yWindow="0" windowWidth="18855" windowHeight="6915"/>
  </bookViews>
  <sheets>
    <sheet name="Obrazložitev FN k točki 4. PO" sheetId="2" r:id="rId1"/>
    <sheet name="LESTVICE OBRAČUNOV" sheetId="4" r:id="rId2"/>
    <sheet name="SSE ZA BIVANJE" sheetId="5" r:id="rId3"/>
    <sheet name="SIF_DRZAV" sheetId="7" state="hidden" r:id="rId4"/>
  </sheets>
  <definedNames>
    <definedName name="_xlnm._FilterDatabase" localSheetId="3" hidden="1">SIF_DRZAV!$A$1:$G$193</definedName>
    <definedName name="_ftn1" localSheetId="1">'LESTVICE OBRAČUNOV'!#REF!</definedName>
    <definedName name="_ftnref1" localSheetId="1">'LESTVICE OBRAČUNOV'!$B$38</definedName>
    <definedName name="_xlnm.Print_Area" localSheetId="0">'Obrazložitev FN k točki 4. PO'!$A$1:$L$284</definedName>
    <definedName name="_xlnm.Print_Titles" localSheetId="0">'Obrazložitev FN k točki 4. PO'!$8:$9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9" i="2" l="1"/>
  <c r="C3" i="5"/>
  <c r="F218" i="2"/>
  <c r="I218" i="2"/>
  <c r="G216" i="2"/>
  <c r="E216" i="2"/>
  <c r="H216" i="2" s="1"/>
  <c r="J216" i="2" s="1"/>
  <c r="G215" i="2"/>
  <c r="E215" i="2"/>
  <c r="H215" i="2" s="1"/>
  <c r="J215" i="2" s="1"/>
  <c r="G214" i="2"/>
  <c r="E214" i="2"/>
  <c r="H214" i="2" s="1"/>
  <c r="J214" i="2" s="1"/>
  <c r="G213" i="2"/>
  <c r="E213" i="2"/>
  <c r="H213" i="2" s="1"/>
  <c r="J213" i="2" s="1"/>
  <c r="G212" i="2"/>
  <c r="E212" i="2"/>
  <c r="H212" i="2" s="1"/>
  <c r="J212" i="2" s="1"/>
  <c r="G211" i="2"/>
  <c r="E211" i="2"/>
  <c r="H211" i="2" s="1"/>
  <c r="J211" i="2" s="1"/>
  <c r="G210" i="2"/>
  <c r="E210" i="2"/>
  <c r="E209" i="2"/>
  <c r="G208" i="2"/>
  <c r="E208" i="2"/>
  <c r="H208" i="2" s="1"/>
  <c r="J208" i="2" s="1"/>
  <c r="G207" i="2"/>
  <c r="E207" i="2"/>
  <c r="H207" i="2" s="1"/>
  <c r="J207" i="2" s="1"/>
  <c r="G206" i="2"/>
  <c r="E206" i="2"/>
  <c r="H206" i="2" s="1"/>
  <c r="J206" i="2" s="1"/>
  <c r="G205" i="2"/>
  <c r="E205" i="2"/>
  <c r="H205" i="2" s="1"/>
  <c r="J205" i="2" s="1"/>
  <c r="G204" i="2"/>
  <c r="E204" i="2"/>
  <c r="H204" i="2" s="1"/>
  <c r="J204" i="2" s="1"/>
  <c r="G203" i="2"/>
  <c r="E203" i="2"/>
  <c r="H203" i="2" s="1"/>
  <c r="J203" i="2" s="1"/>
  <c r="G202" i="2"/>
  <c r="E202" i="2"/>
  <c r="H202" i="2" s="1"/>
  <c r="J202" i="2" s="1"/>
  <c r="G201" i="2"/>
  <c r="E201" i="2"/>
  <c r="H201" i="2" s="1"/>
  <c r="J201" i="2" s="1"/>
  <c r="G200" i="2"/>
  <c r="E200" i="2"/>
  <c r="H200" i="2" s="1"/>
  <c r="J200" i="2" s="1"/>
  <c r="G199" i="2"/>
  <c r="E199" i="2"/>
  <c r="H199" i="2" s="1"/>
  <c r="J199" i="2" s="1"/>
  <c r="G198" i="2"/>
  <c r="E198" i="2"/>
  <c r="H198" i="2" s="1"/>
  <c r="J198" i="2" s="1"/>
  <c r="G197" i="2"/>
  <c r="E197" i="2"/>
  <c r="H197" i="2" s="1"/>
  <c r="J197" i="2" s="1"/>
  <c r="G196" i="2"/>
  <c r="E196" i="2"/>
  <c r="H196" i="2" s="1"/>
  <c r="J196" i="2" s="1"/>
  <c r="G195" i="2"/>
  <c r="E195" i="2"/>
  <c r="H195" i="2" s="1"/>
  <c r="J195" i="2" s="1"/>
  <c r="G194" i="2"/>
  <c r="E194" i="2"/>
  <c r="H194" i="2" s="1"/>
  <c r="J194" i="2" s="1"/>
  <c r="G193" i="2"/>
  <c r="E193" i="2"/>
  <c r="H193" i="2" s="1"/>
  <c r="J193" i="2" s="1"/>
  <c r="G192" i="2"/>
  <c r="E192" i="2"/>
  <c r="H192" i="2" s="1"/>
  <c r="J192" i="2" s="1"/>
  <c r="G191" i="2"/>
  <c r="E191" i="2"/>
  <c r="H191" i="2" s="1"/>
  <c r="J191" i="2" s="1"/>
  <c r="G190" i="2"/>
  <c r="E190" i="2"/>
  <c r="H190" i="2" s="1"/>
  <c r="J190" i="2" s="1"/>
  <c r="G189" i="2"/>
  <c r="E189" i="2"/>
  <c r="H189" i="2" s="1"/>
  <c r="J189" i="2" s="1"/>
  <c r="G188" i="2"/>
  <c r="E188" i="2"/>
  <c r="H188" i="2" s="1"/>
  <c r="J188" i="2" s="1"/>
  <c r="G187" i="2"/>
  <c r="E187" i="2"/>
  <c r="H187" i="2" s="1"/>
  <c r="J187" i="2" s="1"/>
  <c r="G186" i="2"/>
  <c r="E186" i="2"/>
  <c r="H186" i="2" s="1"/>
  <c r="J186" i="2" s="1"/>
  <c r="G185" i="2"/>
  <c r="E185" i="2"/>
  <c r="H185" i="2" s="1"/>
  <c r="J185" i="2" s="1"/>
  <c r="H184" i="2"/>
  <c r="J184" i="2" s="1"/>
  <c r="G184" i="2"/>
  <c r="E184" i="2"/>
  <c r="G183" i="2"/>
  <c r="E183" i="2"/>
  <c r="H183" i="2" s="1"/>
  <c r="J183" i="2" s="1"/>
  <c r="G182" i="2"/>
  <c r="E182" i="2"/>
  <c r="H182" i="2" s="1"/>
  <c r="J182" i="2" s="1"/>
  <c r="G181" i="2"/>
  <c r="E181" i="2"/>
  <c r="H181" i="2" s="1"/>
  <c r="J181" i="2" s="1"/>
  <c r="G180" i="2"/>
  <c r="E180" i="2"/>
  <c r="H180" i="2" s="1"/>
  <c r="J180" i="2" s="1"/>
  <c r="G179" i="2"/>
  <c r="E179" i="2"/>
  <c r="H179" i="2" s="1"/>
  <c r="J179" i="2" s="1"/>
  <c r="G178" i="2"/>
  <c r="E178" i="2"/>
  <c r="H178" i="2" s="1"/>
  <c r="J178" i="2" s="1"/>
  <c r="G177" i="2"/>
  <c r="E177" i="2"/>
  <c r="H177" i="2" s="1"/>
  <c r="J177" i="2" s="1"/>
  <c r="H176" i="2"/>
  <c r="J176" i="2" s="1"/>
  <c r="G176" i="2"/>
  <c r="E176" i="2"/>
  <c r="G175" i="2"/>
  <c r="E175" i="2"/>
  <c r="H175" i="2" s="1"/>
  <c r="J175" i="2" s="1"/>
  <c r="G174" i="2"/>
  <c r="E174" i="2"/>
  <c r="H174" i="2" s="1"/>
  <c r="J174" i="2" s="1"/>
  <c r="G173" i="2"/>
  <c r="E173" i="2"/>
  <c r="H173" i="2" s="1"/>
  <c r="J173" i="2" s="1"/>
  <c r="G172" i="2"/>
  <c r="E172" i="2"/>
  <c r="H172" i="2" s="1"/>
  <c r="J172" i="2" s="1"/>
  <c r="G171" i="2"/>
  <c r="E171" i="2"/>
  <c r="H171" i="2" s="1"/>
  <c r="J171" i="2" s="1"/>
  <c r="G170" i="2"/>
  <c r="E170" i="2"/>
  <c r="H170" i="2" s="1"/>
  <c r="J170" i="2" s="1"/>
  <c r="G169" i="2"/>
  <c r="H169" i="2" s="1"/>
  <c r="J169" i="2" s="1"/>
  <c r="E169" i="2"/>
  <c r="H168" i="2"/>
  <c r="J168" i="2" s="1"/>
  <c r="G168" i="2"/>
  <c r="E168" i="2"/>
  <c r="G167" i="2"/>
  <c r="E167" i="2"/>
  <c r="H167" i="2" s="1"/>
  <c r="J167" i="2" s="1"/>
  <c r="G166" i="2"/>
  <c r="E166" i="2"/>
  <c r="H166" i="2" s="1"/>
  <c r="J166" i="2" s="1"/>
  <c r="G165" i="2"/>
  <c r="E165" i="2"/>
  <c r="H165" i="2" s="1"/>
  <c r="J165" i="2" s="1"/>
  <c r="G164" i="2"/>
  <c r="E164" i="2"/>
  <c r="H164" i="2" s="1"/>
  <c r="J164" i="2" s="1"/>
  <c r="G163" i="2"/>
  <c r="E163" i="2"/>
  <c r="H163" i="2" s="1"/>
  <c r="J163" i="2" s="1"/>
  <c r="G162" i="2"/>
  <c r="E162" i="2"/>
  <c r="H162" i="2" s="1"/>
  <c r="J162" i="2" s="1"/>
  <c r="G161" i="2"/>
  <c r="E161" i="2"/>
  <c r="H161" i="2" s="1"/>
  <c r="J161" i="2" s="1"/>
  <c r="H160" i="2"/>
  <c r="J160" i="2" s="1"/>
  <c r="G160" i="2"/>
  <c r="E160" i="2"/>
  <c r="G159" i="2"/>
  <c r="E159" i="2"/>
  <c r="H159" i="2" s="1"/>
  <c r="J159" i="2" s="1"/>
  <c r="G158" i="2"/>
  <c r="E158" i="2"/>
  <c r="H158" i="2" s="1"/>
  <c r="J158" i="2" s="1"/>
  <c r="G157" i="2"/>
  <c r="E157" i="2"/>
  <c r="H157" i="2" s="1"/>
  <c r="J157" i="2" s="1"/>
  <c r="G156" i="2"/>
  <c r="E156" i="2"/>
  <c r="H156" i="2" s="1"/>
  <c r="J156" i="2" s="1"/>
  <c r="G155" i="2"/>
  <c r="E155" i="2"/>
  <c r="H155" i="2" s="1"/>
  <c r="J155" i="2" s="1"/>
  <c r="G154" i="2"/>
  <c r="E154" i="2"/>
  <c r="H154" i="2" s="1"/>
  <c r="J154" i="2" s="1"/>
  <c r="G153" i="2"/>
  <c r="E153" i="2"/>
  <c r="H153" i="2" s="1"/>
  <c r="J153" i="2" s="1"/>
  <c r="H152" i="2"/>
  <c r="J152" i="2" s="1"/>
  <c r="G152" i="2"/>
  <c r="E152" i="2"/>
  <c r="G151" i="2"/>
  <c r="E151" i="2"/>
  <c r="H151" i="2" s="1"/>
  <c r="J151" i="2" s="1"/>
  <c r="G150" i="2"/>
  <c r="E150" i="2"/>
  <c r="H150" i="2" s="1"/>
  <c r="J150" i="2" s="1"/>
  <c r="G149" i="2"/>
  <c r="E149" i="2"/>
  <c r="H149" i="2" s="1"/>
  <c r="J149" i="2" s="1"/>
  <c r="G148" i="2"/>
  <c r="E148" i="2"/>
  <c r="H148" i="2" s="1"/>
  <c r="J148" i="2" s="1"/>
  <c r="G147" i="2"/>
  <c r="E147" i="2"/>
  <c r="H147" i="2" s="1"/>
  <c r="J147" i="2" s="1"/>
  <c r="G146" i="2"/>
  <c r="E146" i="2"/>
  <c r="H146" i="2" s="1"/>
  <c r="J146" i="2" s="1"/>
  <c r="G145" i="2"/>
  <c r="E145" i="2"/>
  <c r="H145" i="2" s="1"/>
  <c r="J145" i="2" s="1"/>
  <c r="G144" i="2"/>
  <c r="E144" i="2"/>
  <c r="H144" i="2" s="1"/>
  <c r="J144" i="2" s="1"/>
  <c r="G143" i="2"/>
  <c r="E143" i="2"/>
  <c r="H143" i="2" s="1"/>
  <c r="J143" i="2" s="1"/>
  <c r="G142" i="2"/>
  <c r="E142" i="2"/>
  <c r="H142" i="2" s="1"/>
  <c r="J142" i="2" s="1"/>
  <c r="G141" i="2"/>
  <c r="E141" i="2"/>
  <c r="H141" i="2" s="1"/>
  <c r="J141" i="2" s="1"/>
  <c r="G140" i="2"/>
  <c r="E140" i="2"/>
  <c r="H140" i="2" s="1"/>
  <c r="J140" i="2" s="1"/>
  <c r="G139" i="2"/>
  <c r="E139" i="2"/>
  <c r="H139" i="2" s="1"/>
  <c r="J139" i="2" s="1"/>
  <c r="G138" i="2"/>
  <c r="E138" i="2"/>
  <c r="H138" i="2" s="1"/>
  <c r="J138" i="2" s="1"/>
  <c r="G137" i="2"/>
  <c r="E137" i="2"/>
  <c r="H137" i="2" s="1"/>
  <c r="J137" i="2" s="1"/>
  <c r="G136" i="2"/>
  <c r="E136" i="2"/>
  <c r="H136" i="2" s="1"/>
  <c r="J136" i="2" s="1"/>
  <c r="G135" i="2"/>
  <c r="E135" i="2"/>
  <c r="H135" i="2" s="1"/>
  <c r="J135" i="2" s="1"/>
  <c r="G134" i="2"/>
  <c r="E134" i="2"/>
  <c r="H134" i="2" s="1"/>
  <c r="J134" i="2" s="1"/>
  <c r="G133" i="2"/>
  <c r="E133" i="2"/>
  <c r="H133" i="2" s="1"/>
  <c r="J133" i="2" s="1"/>
  <c r="G132" i="2"/>
  <c r="E132" i="2"/>
  <c r="H132" i="2" s="1"/>
  <c r="J132" i="2" s="1"/>
  <c r="G131" i="2"/>
  <c r="E131" i="2"/>
  <c r="H131" i="2" s="1"/>
  <c r="J131" i="2" s="1"/>
  <c r="G130" i="2"/>
  <c r="E130" i="2"/>
  <c r="H130" i="2" s="1"/>
  <c r="J130" i="2" s="1"/>
  <c r="G129" i="2"/>
  <c r="E129" i="2"/>
  <c r="H129" i="2" s="1"/>
  <c r="J129" i="2" s="1"/>
  <c r="G128" i="2"/>
  <c r="E128" i="2"/>
  <c r="H128" i="2" s="1"/>
  <c r="J128" i="2" s="1"/>
  <c r="G127" i="2"/>
  <c r="E127" i="2"/>
  <c r="G126" i="2"/>
  <c r="E126" i="2"/>
  <c r="H126" i="2" s="1"/>
  <c r="J126" i="2" s="1"/>
  <c r="G125" i="2"/>
  <c r="E125" i="2"/>
  <c r="H125" i="2" s="1"/>
  <c r="J125" i="2" s="1"/>
  <c r="G124" i="2"/>
  <c r="E124" i="2"/>
  <c r="H124" i="2" s="1"/>
  <c r="J124" i="2" s="1"/>
  <c r="G123" i="2"/>
  <c r="E123" i="2"/>
  <c r="H123" i="2" s="1"/>
  <c r="J123" i="2" s="1"/>
  <c r="G122" i="2"/>
  <c r="E122" i="2"/>
  <c r="H122" i="2" s="1"/>
  <c r="J122" i="2" s="1"/>
  <c r="G121" i="2"/>
  <c r="E121" i="2"/>
  <c r="H121" i="2" s="1"/>
  <c r="J121" i="2" s="1"/>
  <c r="G120" i="2"/>
  <c r="E120" i="2"/>
  <c r="H120" i="2" s="1"/>
  <c r="J120" i="2" s="1"/>
  <c r="G119" i="2"/>
  <c r="E119" i="2"/>
  <c r="H119" i="2" s="1"/>
  <c r="J119" i="2" s="1"/>
  <c r="G118" i="2"/>
  <c r="E118" i="2"/>
  <c r="H118" i="2" s="1"/>
  <c r="J118" i="2" s="1"/>
  <c r="G117" i="2"/>
  <c r="E117" i="2"/>
  <c r="H117" i="2" s="1"/>
  <c r="J117" i="2" s="1"/>
  <c r="G116" i="2"/>
  <c r="E116" i="2"/>
  <c r="H116" i="2" s="1"/>
  <c r="J116" i="2" s="1"/>
  <c r="G115" i="2"/>
  <c r="E115" i="2"/>
  <c r="H115" i="2" s="1"/>
  <c r="J115" i="2" s="1"/>
  <c r="G114" i="2"/>
  <c r="E114" i="2"/>
  <c r="H114" i="2" s="1"/>
  <c r="J114" i="2" s="1"/>
  <c r="G113" i="2"/>
  <c r="E113" i="2"/>
  <c r="H113" i="2" s="1"/>
  <c r="J113" i="2" s="1"/>
  <c r="G112" i="2"/>
  <c r="E112" i="2"/>
  <c r="H112" i="2" s="1"/>
  <c r="J112" i="2" s="1"/>
  <c r="G111" i="2"/>
  <c r="E111" i="2"/>
  <c r="H111" i="2" s="1"/>
  <c r="J111" i="2" s="1"/>
  <c r="G110" i="2"/>
  <c r="E110" i="2"/>
  <c r="H110" i="2" s="1"/>
  <c r="J110" i="2" s="1"/>
  <c r="G109" i="2"/>
  <c r="E109" i="2"/>
  <c r="H109" i="2" s="1"/>
  <c r="J109" i="2" s="1"/>
  <c r="G108" i="2"/>
  <c r="E108" i="2"/>
  <c r="H108" i="2" s="1"/>
  <c r="J108" i="2" s="1"/>
  <c r="G107" i="2"/>
  <c r="E107" i="2"/>
  <c r="H107" i="2" s="1"/>
  <c r="J107" i="2" s="1"/>
  <c r="G106" i="2"/>
  <c r="E106" i="2"/>
  <c r="H106" i="2" s="1"/>
  <c r="J106" i="2" s="1"/>
  <c r="G105" i="2"/>
  <c r="E105" i="2"/>
  <c r="H105" i="2" s="1"/>
  <c r="J105" i="2" s="1"/>
  <c r="G104" i="2"/>
  <c r="E104" i="2"/>
  <c r="H104" i="2" s="1"/>
  <c r="J104" i="2" s="1"/>
  <c r="G103" i="2"/>
  <c r="E103" i="2"/>
  <c r="H103" i="2" s="1"/>
  <c r="J103" i="2" s="1"/>
  <c r="G102" i="2"/>
  <c r="E102" i="2"/>
  <c r="H102" i="2" s="1"/>
  <c r="J102" i="2" s="1"/>
  <c r="G101" i="2"/>
  <c r="E101" i="2"/>
  <c r="H101" i="2" s="1"/>
  <c r="J101" i="2" s="1"/>
  <c r="G100" i="2"/>
  <c r="E100" i="2"/>
  <c r="H100" i="2" s="1"/>
  <c r="J100" i="2" s="1"/>
  <c r="G99" i="2"/>
  <c r="E99" i="2"/>
  <c r="H99" i="2" s="1"/>
  <c r="J99" i="2" s="1"/>
  <c r="G98" i="2"/>
  <c r="E98" i="2"/>
  <c r="H98" i="2" s="1"/>
  <c r="J98" i="2" s="1"/>
  <c r="G97" i="2"/>
  <c r="E97" i="2"/>
  <c r="H97" i="2" s="1"/>
  <c r="J97" i="2" s="1"/>
  <c r="G96" i="2"/>
  <c r="E96" i="2"/>
  <c r="H96" i="2" s="1"/>
  <c r="J96" i="2" s="1"/>
  <c r="G95" i="2"/>
  <c r="E95" i="2"/>
  <c r="H95" i="2" s="1"/>
  <c r="J95" i="2" s="1"/>
  <c r="G94" i="2"/>
  <c r="E94" i="2"/>
  <c r="H94" i="2" s="1"/>
  <c r="J94" i="2" s="1"/>
  <c r="G93" i="2"/>
  <c r="E93" i="2"/>
  <c r="H93" i="2" s="1"/>
  <c r="J93" i="2" s="1"/>
  <c r="G92" i="2"/>
  <c r="E92" i="2"/>
  <c r="H92" i="2" s="1"/>
  <c r="J92" i="2" s="1"/>
  <c r="G91" i="2"/>
  <c r="E91" i="2"/>
  <c r="H91" i="2" s="1"/>
  <c r="J91" i="2" s="1"/>
  <c r="G90" i="2"/>
  <c r="E90" i="2"/>
  <c r="H90" i="2" s="1"/>
  <c r="J90" i="2" s="1"/>
  <c r="G89" i="2"/>
  <c r="E89" i="2"/>
  <c r="H89" i="2" s="1"/>
  <c r="J89" i="2" s="1"/>
  <c r="G88" i="2"/>
  <c r="E88" i="2"/>
  <c r="H88" i="2" s="1"/>
  <c r="J88" i="2" s="1"/>
  <c r="G87" i="2"/>
  <c r="E87" i="2"/>
  <c r="H87" i="2" s="1"/>
  <c r="J87" i="2" s="1"/>
  <c r="G86" i="2"/>
  <c r="E86" i="2"/>
  <c r="H86" i="2" s="1"/>
  <c r="J86" i="2" s="1"/>
  <c r="G85" i="2"/>
  <c r="E85" i="2"/>
  <c r="H85" i="2" s="1"/>
  <c r="J85" i="2" s="1"/>
  <c r="G84" i="2"/>
  <c r="E84" i="2"/>
  <c r="H84" i="2" s="1"/>
  <c r="J84" i="2" s="1"/>
  <c r="G83" i="2"/>
  <c r="E83" i="2"/>
  <c r="H83" i="2" s="1"/>
  <c r="J83" i="2" s="1"/>
  <c r="G82" i="2"/>
  <c r="E82" i="2"/>
  <c r="H82" i="2" s="1"/>
  <c r="J82" i="2" s="1"/>
  <c r="G81" i="2"/>
  <c r="E81" i="2"/>
  <c r="H81" i="2" s="1"/>
  <c r="J81" i="2" s="1"/>
  <c r="G80" i="2"/>
  <c r="E80" i="2"/>
  <c r="H80" i="2" s="1"/>
  <c r="J80" i="2" s="1"/>
  <c r="G79" i="2"/>
  <c r="E79" i="2"/>
  <c r="H79" i="2" s="1"/>
  <c r="J79" i="2" s="1"/>
  <c r="G78" i="2"/>
  <c r="E78" i="2"/>
  <c r="H78" i="2" s="1"/>
  <c r="J78" i="2" s="1"/>
  <c r="G77" i="2"/>
  <c r="E77" i="2"/>
  <c r="H77" i="2" s="1"/>
  <c r="J77" i="2" s="1"/>
  <c r="G76" i="2"/>
  <c r="E76" i="2"/>
  <c r="H76" i="2" s="1"/>
  <c r="J76" i="2" s="1"/>
  <c r="G75" i="2"/>
  <c r="E75" i="2"/>
  <c r="H75" i="2" s="1"/>
  <c r="J75" i="2" s="1"/>
  <c r="G74" i="2"/>
  <c r="E74" i="2"/>
  <c r="H74" i="2" s="1"/>
  <c r="J74" i="2" s="1"/>
  <c r="G73" i="2"/>
  <c r="E73" i="2"/>
  <c r="H73" i="2" s="1"/>
  <c r="J73" i="2" s="1"/>
  <c r="G72" i="2"/>
  <c r="E72" i="2"/>
  <c r="H72" i="2" s="1"/>
  <c r="J72" i="2" s="1"/>
  <c r="G71" i="2"/>
  <c r="E71" i="2"/>
  <c r="H71" i="2" s="1"/>
  <c r="J71" i="2" s="1"/>
  <c r="G70" i="2"/>
  <c r="E70" i="2"/>
  <c r="H70" i="2" s="1"/>
  <c r="J70" i="2" s="1"/>
  <c r="G69" i="2"/>
  <c r="E69" i="2"/>
  <c r="H69" i="2" s="1"/>
  <c r="J69" i="2" s="1"/>
  <c r="G68" i="2"/>
  <c r="E68" i="2"/>
  <c r="H68" i="2" s="1"/>
  <c r="J68" i="2" s="1"/>
  <c r="G67" i="2"/>
  <c r="E67" i="2"/>
  <c r="H67" i="2" s="1"/>
  <c r="J67" i="2" s="1"/>
  <c r="F273" i="2"/>
  <c r="I273" i="2"/>
  <c r="G271" i="2"/>
  <c r="E271" i="2"/>
  <c r="H271" i="2" s="1"/>
  <c r="J271" i="2" s="1"/>
  <c r="G270" i="2"/>
  <c r="E270" i="2"/>
  <c r="H270" i="2" s="1"/>
  <c r="J270" i="2" s="1"/>
  <c r="G269" i="2"/>
  <c r="E269" i="2"/>
  <c r="H269" i="2" s="1"/>
  <c r="J269" i="2" s="1"/>
  <c r="G268" i="2"/>
  <c r="E268" i="2"/>
  <c r="H268" i="2" s="1"/>
  <c r="J268" i="2" s="1"/>
  <c r="G267" i="2"/>
  <c r="E267" i="2"/>
  <c r="H267" i="2" s="1"/>
  <c r="J267" i="2" s="1"/>
  <c r="G266" i="2"/>
  <c r="E266" i="2"/>
  <c r="H266" i="2" s="1"/>
  <c r="J266" i="2" s="1"/>
  <c r="G265" i="2"/>
  <c r="E265" i="2"/>
  <c r="H265" i="2" s="1"/>
  <c r="J265" i="2" s="1"/>
  <c r="G264" i="2"/>
  <c r="E264" i="2"/>
  <c r="H264" i="2" s="1"/>
  <c r="J264" i="2" s="1"/>
  <c r="G263" i="2"/>
  <c r="E263" i="2"/>
  <c r="H263" i="2" s="1"/>
  <c r="J263" i="2" s="1"/>
  <c r="G262" i="2"/>
  <c r="E262" i="2"/>
  <c r="H262" i="2" s="1"/>
  <c r="J262" i="2" s="1"/>
  <c r="G261" i="2"/>
  <c r="E261" i="2"/>
  <c r="H261" i="2" s="1"/>
  <c r="J261" i="2" s="1"/>
  <c r="G260" i="2"/>
  <c r="E260" i="2"/>
  <c r="H260" i="2" s="1"/>
  <c r="J260" i="2" s="1"/>
  <c r="G259" i="2"/>
  <c r="E259" i="2"/>
  <c r="H259" i="2" s="1"/>
  <c r="J259" i="2" s="1"/>
  <c r="G258" i="2"/>
  <c r="E258" i="2"/>
  <c r="H258" i="2" s="1"/>
  <c r="J258" i="2" s="1"/>
  <c r="G257" i="2"/>
  <c r="E257" i="2"/>
  <c r="H257" i="2" s="1"/>
  <c r="J257" i="2" s="1"/>
  <c r="G256" i="2"/>
  <c r="E256" i="2"/>
  <c r="H256" i="2" s="1"/>
  <c r="J256" i="2" s="1"/>
  <c r="G255" i="2"/>
  <c r="E255" i="2"/>
  <c r="H255" i="2" s="1"/>
  <c r="J255" i="2" s="1"/>
  <c r="G254" i="2"/>
  <c r="E254" i="2"/>
  <c r="H254" i="2" s="1"/>
  <c r="J254" i="2" s="1"/>
  <c r="G253" i="2"/>
  <c r="E253" i="2"/>
  <c r="H253" i="2" s="1"/>
  <c r="J253" i="2" s="1"/>
  <c r="G252" i="2"/>
  <c r="E252" i="2"/>
  <c r="H252" i="2" s="1"/>
  <c r="J252" i="2" s="1"/>
  <c r="G251" i="2"/>
  <c r="E251" i="2"/>
  <c r="H251" i="2" s="1"/>
  <c r="J251" i="2" s="1"/>
  <c r="G250" i="2"/>
  <c r="E250" i="2"/>
  <c r="H250" i="2" s="1"/>
  <c r="J250" i="2" s="1"/>
  <c r="G249" i="2"/>
  <c r="E249" i="2"/>
  <c r="H249" i="2" s="1"/>
  <c r="J249" i="2" s="1"/>
  <c r="G248" i="2"/>
  <c r="E248" i="2"/>
  <c r="H248" i="2" s="1"/>
  <c r="J248" i="2" s="1"/>
  <c r="G247" i="2"/>
  <c r="E247" i="2"/>
  <c r="H247" i="2" s="1"/>
  <c r="J247" i="2" s="1"/>
  <c r="G246" i="2"/>
  <c r="E246" i="2"/>
  <c r="H246" i="2" s="1"/>
  <c r="J246" i="2" s="1"/>
  <c r="G245" i="2"/>
  <c r="E245" i="2"/>
  <c r="H245" i="2" s="1"/>
  <c r="J245" i="2" s="1"/>
  <c r="G244" i="2"/>
  <c r="E244" i="2"/>
  <c r="H244" i="2" s="1"/>
  <c r="J244" i="2" s="1"/>
  <c r="G243" i="2"/>
  <c r="E243" i="2"/>
  <c r="H243" i="2" s="1"/>
  <c r="J243" i="2" s="1"/>
  <c r="G242" i="2"/>
  <c r="E242" i="2"/>
  <c r="H242" i="2" s="1"/>
  <c r="J242" i="2" s="1"/>
  <c r="G241" i="2"/>
  <c r="E241" i="2"/>
  <c r="H241" i="2" s="1"/>
  <c r="J241" i="2" s="1"/>
  <c r="G240" i="2"/>
  <c r="E240" i="2"/>
  <c r="H240" i="2" s="1"/>
  <c r="J240" i="2" s="1"/>
  <c r="G239" i="2"/>
  <c r="E239" i="2"/>
  <c r="H239" i="2" s="1"/>
  <c r="J239" i="2" s="1"/>
  <c r="G238" i="2"/>
  <c r="E238" i="2"/>
  <c r="H238" i="2" s="1"/>
  <c r="J238" i="2" s="1"/>
  <c r="G237" i="2"/>
  <c r="E237" i="2"/>
  <c r="H237" i="2" s="1"/>
  <c r="J237" i="2" s="1"/>
  <c r="G236" i="2"/>
  <c r="E236" i="2"/>
  <c r="H236" i="2" s="1"/>
  <c r="J236" i="2" s="1"/>
  <c r="G235" i="2"/>
  <c r="E235" i="2"/>
  <c r="H235" i="2" s="1"/>
  <c r="J235" i="2" s="1"/>
  <c r="G66" i="2"/>
  <c r="E66" i="2"/>
  <c r="H66" i="2" s="1"/>
  <c r="J66" i="2" s="1"/>
  <c r="G65" i="2"/>
  <c r="E65" i="2"/>
  <c r="H65" i="2" s="1"/>
  <c r="J65" i="2" s="1"/>
  <c r="G64" i="2"/>
  <c r="E64" i="2"/>
  <c r="G63" i="2"/>
  <c r="E63" i="2"/>
  <c r="H63" i="2" s="1"/>
  <c r="J63" i="2" s="1"/>
  <c r="G62" i="2"/>
  <c r="E62" i="2"/>
  <c r="G61" i="2"/>
  <c r="E61" i="2"/>
  <c r="H61" i="2" s="1"/>
  <c r="J61" i="2" s="1"/>
  <c r="G60" i="2"/>
  <c r="E60" i="2"/>
  <c r="G59" i="2"/>
  <c r="E59" i="2"/>
  <c r="H59" i="2" s="1"/>
  <c r="J59" i="2" s="1"/>
  <c r="G58" i="2"/>
  <c r="E58" i="2"/>
  <c r="G57" i="2"/>
  <c r="E57" i="2"/>
  <c r="H57" i="2" s="1"/>
  <c r="J57" i="2" s="1"/>
  <c r="G56" i="2"/>
  <c r="E56" i="2"/>
  <c r="G55" i="2"/>
  <c r="E55" i="2"/>
  <c r="G54" i="2"/>
  <c r="E54" i="2"/>
  <c r="H54" i="2" s="1"/>
  <c r="J54" i="2" s="1"/>
  <c r="G53" i="2"/>
  <c r="E53" i="2"/>
  <c r="H53" i="2" s="1"/>
  <c r="J53" i="2" s="1"/>
  <c r="G52" i="2"/>
  <c r="E52" i="2"/>
  <c r="G51" i="2"/>
  <c r="E51" i="2"/>
  <c r="G50" i="2"/>
  <c r="E50" i="2"/>
  <c r="G49" i="2"/>
  <c r="E49" i="2"/>
  <c r="G48" i="2"/>
  <c r="E48" i="2"/>
  <c r="G47" i="2"/>
  <c r="E47" i="2"/>
  <c r="G46" i="2"/>
  <c r="E46" i="2"/>
  <c r="G45" i="2"/>
  <c r="E45" i="2"/>
  <c r="G44" i="2"/>
  <c r="E44" i="2"/>
  <c r="G43" i="2"/>
  <c r="E43" i="2"/>
  <c r="G42" i="2"/>
  <c r="E42" i="2"/>
  <c r="G41" i="2"/>
  <c r="E41" i="2"/>
  <c r="G40" i="2"/>
  <c r="E40" i="2"/>
  <c r="G39" i="2"/>
  <c r="E39" i="2"/>
  <c r="G234" i="2"/>
  <c r="E234" i="2"/>
  <c r="G233" i="2"/>
  <c r="E233" i="2"/>
  <c r="G232" i="2"/>
  <c r="E232" i="2"/>
  <c r="G231" i="2"/>
  <c r="E231" i="2"/>
  <c r="G230" i="2"/>
  <c r="E230" i="2"/>
  <c r="G229" i="2"/>
  <c r="E229" i="2"/>
  <c r="G228" i="2"/>
  <c r="E228" i="2"/>
  <c r="G227" i="2"/>
  <c r="E227" i="2"/>
  <c r="G226" i="2"/>
  <c r="E226" i="2"/>
  <c r="G225" i="2"/>
  <c r="E225" i="2"/>
  <c r="G224" i="2"/>
  <c r="E224" i="2"/>
  <c r="G223" i="2"/>
  <c r="E223" i="2"/>
  <c r="G222" i="2"/>
  <c r="E222" i="2"/>
  <c r="G221" i="2"/>
  <c r="E221" i="2"/>
  <c r="G220" i="2"/>
  <c r="G273" i="2" s="1"/>
  <c r="E220" i="2"/>
  <c r="G38" i="2"/>
  <c r="E38" i="2"/>
  <c r="H38" i="2" s="1"/>
  <c r="G24" i="2"/>
  <c r="E24" i="2"/>
  <c r="G23" i="2"/>
  <c r="E23" i="2"/>
  <c r="G22" i="2"/>
  <c r="E22" i="2"/>
  <c r="G21" i="2"/>
  <c r="E21" i="2"/>
  <c r="G20" i="2"/>
  <c r="E20" i="2"/>
  <c r="G19" i="2"/>
  <c r="E19" i="2"/>
  <c r="G18" i="2"/>
  <c r="E18" i="2"/>
  <c r="G17" i="2"/>
  <c r="E17" i="2"/>
  <c r="G16" i="2"/>
  <c r="E16" i="2"/>
  <c r="G15" i="2"/>
  <c r="E15" i="2"/>
  <c r="G14" i="2"/>
  <c r="E14" i="2"/>
  <c r="G13" i="2"/>
  <c r="E13" i="2"/>
  <c r="G12" i="2"/>
  <c r="E12" i="2"/>
  <c r="F274" i="2" l="1"/>
  <c r="G218" i="2"/>
  <c r="H210" i="2"/>
  <c r="J210" i="2" s="1"/>
  <c r="H209" i="2"/>
  <c r="J209" i="2" s="1"/>
  <c r="H127" i="2"/>
  <c r="J127" i="2" s="1"/>
  <c r="H13" i="2"/>
  <c r="J13" i="2" s="1"/>
  <c r="H15" i="2"/>
  <c r="J15" i="2" s="1"/>
  <c r="H17" i="2"/>
  <c r="J17" i="2" s="1"/>
  <c r="H19" i="2"/>
  <c r="J19" i="2" s="1"/>
  <c r="E273" i="2"/>
  <c r="H12" i="2"/>
  <c r="J12" i="2" s="1"/>
  <c r="H14" i="2"/>
  <c r="J14" i="2" s="1"/>
  <c r="H16" i="2"/>
  <c r="J16" i="2" s="1"/>
  <c r="H18" i="2"/>
  <c r="J18" i="2" s="1"/>
  <c r="I274" i="2"/>
  <c r="H221" i="2"/>
  <c r="J221" i="2" s="1"/>
  <c r="H223" i="2"/>
  <c r="J223" i="2" s="1"/>
  <c r="H225" i="2"/>
  <c r="J225" i="2" s="1"/>
  <c r="H227" i="2"/>
  <c r="J227" i="2" s="1"/>
  <c r="H229" i="2"/>
  <c r="J229" i="2" s="1"/>
  <c r="H231" i="2"/>
  <c r="J231" i="2" s="1"/>
  <c r="H233" i="2"/>
  <c r="J233" i="2" s="1"/>
  <c r="H42" i="2"/>
  <c r="J42" i="2" s="1"/>
  <c r="H44" i="2"/>
  <c r="J44" i="2" s="1"/>
  <c r="H50" i="2"/>
  <c r="J50" i="2" s="1"/>
  <c r="H52" i="2"/>
  <c r="J52" i="2" s="1"/>
  <c r="H41" i="2"/>
  <c r="J41" i="2" s="1"/>
  <c r="H43" i="2"/>
  <c r="J43" i="2" s="1"/>
  <c r="H45" i="2"/>
  <c r="J45" i="2" s="1"/>
  <c r="H47" i="2"/>
  <c r="J47" i="2" s="1"/>
  <c r="H49" i="2"/>
  <c r="J49" i="2" s="1"/>
  <c r="H51" i="2"/>
  <c r="J51" i="2" s="1"/>
  <c r="H60" i="2"/>
  <c r="J60" i="2" s="1"/>
  <c r="H64" i="2"/>
  <c r="J64" i="2" s="1"/>
  <c r="H40" i="2"/>
  <c r="J40" i="2" s="1"/>
  <c r="H56" i="2"/>
  <c r="J56" i="2" s="1"/>
  <c r="H58" i="2"/>
  <c r="J58" i="2" s="1"/>
  <c r="H220" i="2"/>
  <c r="H222" i="2"/>
  <c r="J222" i="2" s="1"/>
  <c r="H224" i="2"/>
  <c r="J224" i="2" s="1"/>
  <c r="H226" i="2"/>
  <c r="J226" i="2" s="1"/>
  <c r="H228" i="2"/>
  <c r="J228" i="2" s="1"/>
  <c r="H230" i="2"/>
  <c r="J230" i="2" s="1"/>
  <c r="H232" i="2"/>
  <c r="J232" i="2" s="1"/>
  <c r="H234" i="2"/>
  <c r="J234" i="2" s="1"/>
  <c r="H39" i="2"/>
  <c r="J39" i="2" s="1"/>
  <c r="H46" i="2"/>
  <c r="J46" i="2" s="1"/>
  <c r="H48" i="2"/>
  <c r="J48" i="2" s="1"/>
  <c r="H55" i="2"/>
  <c r="J55" i="2" s="1"/>
  <c r="H62" i="2"/>
  <c r="J62" i="2" s="1"/>
  <c r="H21" i="2"/>
  <c r="J21" i="2" s="1"/>
  <c r="H23" i="2"/>
  <c r="J23" i="2" s="1"/>
  <c r="J38" i="2"/>
  <c r="H20" i="2"/>
  <c r="J20" i="2" s="1"/>
  <c r="H22" i="2"/>
  <c r="J22" i="2" s="1"/>
  <c r="H24" i="2"/>
  <c r="J24" i="2" s="1"/>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H273" i="2" l="1"/>
  <c r="J220" i="2"/>
  <c r="J273" i="2" s="1"/>
  <c r="E37" i="2"/>
  <c r="E11" i="2"/>
  <c r="E218" i="2" s="1"/>
  <c r="E25" i="2" l="1"/>
  <c r="E26" i="2"/>
  <c r="E27" i="2"/>
  <c r="E28" i="2"/>
  <c r="E29" i="2"/>
  <c r="E30" i="2"/>
  <c r="E31" i="2"/>
  <c r="E32" i="2"/>
  <c r="E33" i="2"/>
  <c r="E34" i="2"/>
  <c r="E35" i="2"/>
  <c r="E36" i="2"/>
  <c r="E274" i="2" l="1"/>
  <c r="G25" i="2"/>
  <c r="G26" i="2"/>
  <c r="G27" i="2"/>
  <c r="G28" i="2"/>
  <c r="G29" i="2"/>
  <c r="G30" i="2"/>
  <c r="G31" i="2"/>
  <c r="G32" i="2"/>
  <c r="G33" i="2"/>
  <c r="G34" i="2"/>
  <c r="G35" i="2"/>
  <c r="G36" i="2"/>
  <c r="G37" i="2"/>
  <c r="G11" i="2"/>
  <c r="G274" i="2" l="1"/>
  <c r="H25" i="2"/>
  <c r="J25" i="2" s="1"/>
  <c r="H26" i="2"/>
  <c r="J26" i="2" s="1"/>
  <c r="H27" i="2"/>
  <c r="J27" i="2" s="1"/>
  <c r="H28" i="2"/>
  <c r="J28" i="2" s="1"/>
  <c r="H29" i="2"/>
  <c r="J29" i="2" s="1"/>
  <c r="H30" i="2"/>
  <c r="J30" i="2" s="1"/>
  <c r="H31" i="2"/>
  <c r="J31" i="2" s="1"/>
  <c r="H32" i="2"/>
  <c r="J32" i="2" s="1"/>
  <c r="H33" i="2"/>
  <c r="J33" i="2" s="1"/>
  <c r="H34" i="2"/>
  <c r="J34" i="2" s="1"/>
  <c r="H35" i="2"/>
  <c r="J35" i="2" s="1"/>
  <c r="H36" i="2"/>
  <c r="J36" i="2" s="1"/>
  <c r="H37" i="2"/>
  <c r="J37" i="2" s="1"/>
  <c r="H11" i="2"/>
  <c r="H218" i="2" s="1"/>
  <c r="H274" i="2" l="1"/>
  <c r="J11" i="2"/>
  <c r="J218" i="2" l="1"/>
  <c r="J274" i="2" s="1"/>
</calcChain>
</file>

<file path=xl/sharedStrings.xml><?xml version="1.0" encoding="utf-8"?>
<sst xmlns="http://schemas.openxmlformats.org/spreadsheetml/2006/main" count="1326" uniqueCount="884">
  <si>
    <t>SSE za bivanje v EUR</t>
  </si>
  <si>
    <t xml:space="preserve">Skupaj </t>
  </si>
  <si>
    <t>Ime in priimek ter podpis osebe, ki je pripravila obračun:</t>
  </si>
  <si>
    <t>žig</t>
  </si>
  <si>
    <t>Znesek na udeleženca***</t>
  </si>
  <si>
    <t>Za razdalje od 10 do 99 km</t>
  </si>
  <si>
    <t>20,00 EUR</t>
  </si>
  <si>
    <t>Za razdalje od 100 do 499 km</t>
  </si>
  <si>
    <t>180,00 EUR</t>
  </si>
  <si>
    <t>Za razdalje od 500 do 1.999 km</t>
  </si>
  <si>
    <t>275,00 EUR</t>
  </si>
  <si>
    <t>Za razdalje od 2.000 do 2.999 km</t>
  </si>
  <si>
    <t>360,00 EUR</t>
  </si>
  <si>
    <t>Za razdalje od 3.000 do 3.999 km</t>
  </si>
  <si>
    <t>530,00 EUR</t>
  </si>
  <si>
    <t>Za razdalje od 4.000 do 7.999 km</t>
  </si>
  <si>
    <t>820,00 EUR</t>
  </si>
  <si>
    <t>Za razdalje 8.000 km ali več</t>
  </si>
  <si>
    <t>1.500,00 EUR</t>
  </si>
  <si>
    <t>Ime in priimek ter podpis odgovorne osebe prijavitelja:</t>
  </si>
  <si>
    <t>SSE za poučevanje v EUR</t>
  </si>
  <si>
    <t xml:space="preserve">Dodelitev glede na število udeležencev gostovanj </t>
  </si>
  <si>
    <t>Znesek</t>
  </si>
  <si>
    <t>V primeru gostovanj med državami Progama:</t>
  </si>
  <si>
    <t>350,00 EUR na udeleženca</t>
  </si>
  <si>
    <t>200,00 EUR na dodatnega udeleženca</t>
  </si>
  <si>
    <t>Znesek (v EUR) na dan za udeleženca</t>
  </si>
  <si>
    <t xml:space="preserve">140,00 EUR </t>
  </si>
  <si>
    <t xml:space="preserve">98,00 EUR </t>
  </si>
  <si>
    <t>98,00 EUR</t>
  </si>
  <si>
    <t>Zap. št. gostujočega tujega strokovnjaka</t>
  </si>
  <si>
    <t>Vzhod</t>
  </si>
  <si>
    <t>Zahod</t>
  </si>
  <si>
    <t xml:space="preserve">Morebitne opombe </t>
  </si>
  <si>
    <t>*** udeleženec = gostujoči tuji strokovnjak</t>
  </si>
  <si>
    <t>** po potrebi vključno z enim dnem poti pred aktivnostjo in enim dnem poti po aktivnosti</t>
  </si>
  <si>
    <t>Razdalje*</t>
  </si>
  <si>
    <t>*Razdaljo je potrebno izračunati s kalkulatorjem razdalje http://ec.europa.eu/programmes/erasmus-plus/tools/distance_sl.htm.</t>
  </si>
  <si>
    <t>Standardni strošek na enoto za določitev poučevanja v Sloveniji</t>
  </si>
  <si>
    <t xml:space="preserve"> 1 ura predavanja pomeni eno pedagoško uro (45 minut). </t>
  </si>
  <si>
    <t>·    do 100. udeleženca</t>
  </si>
  <si>
    <t>·    po 100. udeležencu</t>
  </si>
  <si>
    <t>136,00 EUR</t>
  </si>
  <si>
    <t>Načrtovanje stroška za gostujočega tujega strokovnjaka na slovenskem visokošolskem zavodu</t>
  </si>
  <si>
    <t>Prijavitelj podrobneje utemelji predvideno konstrukcijo stroškov za vsakega načrtovanega gostujočega tujega strokovnjaka</t>
  </si>
  <si>
    <t>LESTVICA ZA OBRAČUN STROŠKA ZA ORGANIZACIJSKO PODPORO GOSTOVANJA</t>
  </si>
  <si>
    <t>LESTVICA ZA OBRAČUN POTNEGA STROŠKA ZA IZVEDBO GOSTUJOČEGA TUJEGA STROKOVNJAKA (SSE za potne stroške)*</t>
  </si>
  <si>
    <t>LESTVICA ZA OBRAČUN STROŠKA ZA POUČEVANJE GOSTUJOČEGA TUJEGA STROKOVNJAKA (SSE za poučevanje)</t>
  </si>
  <si>
    <t>Dolžina trajanja bivanja**</t>
  </si>
  <si>
    <t xml:space="preserve">Do 14 dni </t>
  </si>
  <si>
    <t>Od 15 dni do 60</t>
  </si>
  <si>
    <t>Od 3 do 5 mesecev</t>
  </si>
  <si>
    <t>V primeru gostovanj med državami Programa in partnerskimi državami</t>
  </si>
  <si>
    <t>LESTVICA ZA OBRAČUN STROŠKA BIVANJA ZA IZVEDBO GOSTUJOČEGA TUJEGA STROKOVNJAKA (SSE za bivanje)</t>
  </si>
  <si>
    <t xml:space="preserve">DRŽAVE PROGRAMA </t>
  </si>
  <si>
    <t>Države Programa Erasmus+</t>
  </si>
  <si>
    <t>Belgija, Bolgarija, Češka, Danska, Nemčija, Estonija, Irska, Grčija, Španija, Francija, Hrvaška, Italija, Ciper, Latvija, Litva, Luksemburg, Madžarska, Malta, Nizozemska, Avstrija, Poljska, Portugalska, Romunija, Slovaška, Finska, Švedska, Združeno kraljestvo</t>
  </si>
  <si>
    <t>Države Programa Erasmus+, ki niso članice EU</t>
  </si>
  <si>
    <t>PARTNERSKE DRŽAVE</t>
  </si>
  <si>
    <t>Zahodni Balkan (regija 1)</t>
  </si>
  <si>
    <t>Albanija, Bosna in Hercegovina, Kosovo, Črna Gora</t>
  </si>
  <si>
    <t>Države vzhodnega partnerstva (regija 2)</t>
  </si>
  <si>
    <t>Armenija, Azerbajdžan, Belorusija, Gruzija, Moldavija, ozemlje Ukrajine, kot je priznano z mednarodnim pravom</t>
  </si>
  <si>
    <t>Države južnega Sredozemlja (regija 3)</t>
  </si>
  <si>
    <t>Alžirija, Egipt, Izrael, Jordanija, Libanon, Libija, Maroko, Palestina, Sirija, Tunizija</t>
  </si>
  <si>
    <t>Ruska federacija (regija 4)</t>
  </si>
  <si>
    <t>ozemlje Rusije, kot je priznano z mednarodnim pravom</t>
  </si>
  <si>
    <t>Druge Partnerske države Programa Erasmus+, razen partnerskih držav regije 5 in 12</t>
  </si>
  <si>
    <t>Regija 6 (Azija)</t>
  </si>
  <si>
    <t>Afganistan, Bangladeš, Butan, Kambodža, Kitajska, Demokratična ljudska republika Koreja, Indija, Indonezija, Laos, Malezija, Maldivi, Mongolija, Mjanmar, Nepal, Pakistan, Filipini, Šrilanka, Tajska in Vietnam</t>
  </si>
  <si>
    <t>Regija 7 (Osrednja Azija)</t>
  </si>
  <si>
    <t>Kazahstan, Kirgizistan, Tadžikistan, Turkmenistan, Uzbekistan</t>
  </si>
  <si>
    <t>Regija 8 (Latinska Amerika)</t>
  </si>
  <si>
    <t>Argentina, Bolivija, Brazilija, Čile, Kolumbija, Kostarika, Kuba, Ekvador, Salvador, Gvatemala, Honduras, Mehika, Nikaragva, Panama, Paragvaj, Peru, Urugvaj, Venezuela</t>
  </si>
  <si>
    <t>Regija 9</t>
  </si>
  <si>
    <t>Iran, Irak, Jemen</t>
  </si>
  <si>
    <t>Regija 10</t>
  </si>
  <si>
    <t>Južna Afrika</t>
  </si>
  <si>
    <t>Regija 11 (AKP)</t>
  </si>
  <si>
    <t>Regija 13 (Druge industrializirane države)</t>
  </si>
  <si>
    <t>Avstralija, Brunej, Kanada, Hongkong, Japonska, (Republika) Koreja, Macao, Nova Zelandija, Singapur, Tajvan, Združene države Amerike</t>
  </si>
  <si>
    <t xml:space="preserve">Regija 14 </t>
  </si>
  <si>
    <t>Ferski otoki, Švica</t>
  </si>
  <si>
    <r>
      <t>Sosedske Partnerske države EU</t>
    </r>
    <r>
      <rPr>
        <b/>
        <sz val="10"/>
        <rFont val="Tahoma"/>
        <family val="2"/>
        <charset val="238"/>
      </rPr>
      <t xml:space="preserve"> Programa Erasmus+</t>
    </r>
  </si>
  <si>
    <t xml:space="preserve">Angola, Antigva in Barbuda, Bahami, Barbados, Belize, Benin, Bocvana, Burkina Faso, Burundi, Kamerun, Zelenortski otoki, Srednjeafriška republika, Čad, Komori, Kongo, Demokratična republika Kongo, Cookovi otoki, Džibuti, Dominika, Dominikanska republika, Ekvatorialna Gvineja, Eritreja, Etiopija, Fidži, Gabon, Gambija, Gana, Grenada,  Gvineja, Gvineja Bissau, Gvajana, Haiti, Slonokoščena obala, Jamajka, Kenija, Kiribati, Lesoto, Liberija, Madagaskar, Malavi, Mali, Marshallovi otoki, Mavretanija, Mauritius, Federalne države Mikronezije, Mozambik, Namibija, Nauru, Niger, Nigerija, Niue, Palau, Papua Nova Gvineja, Ruanda, Saint Kitts in Nevis, Sveta Lucija, Sveti Vincent in Grenadine, Samoa, Sao Tome in Principe, Senegal, Sejšeli, Sierra Leone, Salomonovi otoki, Somalija, Južni Sudan, Sudan, Surinam, Svazi, Demokratična republika vzhodni Timor, Tanzanija, Togo, Tonga, Trinidad in Tobago, Tuvalu, Uganda, Vanuatu, Zambija, Zimbabve  </t>
  </si>
  <si>
    <t>Stroški gostovanja gostujočega tujega strokovnjaka na slovenskem visokošolskem zavodu SKUPAJ v EUR</t>
  </si>
  <si>
    <t xml:space="preserve">Skupaj načrtovani stroški za gostujočega tujega strokovnjaka (SSE za bivanje, SSE za potne stroške, SSE za poučevanje in SSE za organizacijsko podporo) SKUPAJ v EUR  </t>
  </si>
  <si>
    <r>
      <t>V primeru manjšega števila gostujočih tujih strokovnjakov vrstice izbrišite.</t>
    </r>
    <r>
      <rPr>
        <sz val="11"/>
        <color rgb="FFFF0000"/>
        <rFont val="Calibri"/>
        <family val="2"/>
        <charset val="238"/>
        <scheme val="minor"/>
      </rPr>
      <t xml:space="preserve"> </t>
    </r>
  </si>
  <si>
    <t>Načrtovano število pedagoških ur</t>
  </si>
  <si>
    <t>nekdanja jugoslovanska republika Makedonija (Republika Severna Makedonija), Islandija, Lihtenštajn, Norveška, Turčija, Srbija</t>
  </si>
  <si>
    <t>Opombe:</t>
  </si>
  <si>
    <t>Priloga 3.2  Prijavnega obrazca</t>
  </si>
  <si>
    <t>1960+(D-14)*98</t>
  </si>
  <si>
    <t>LESTVICA ZA SSE za BIVANJE</t>
  </si>
  <si>
    <t>Št. dni</t>
  </si>
  <si>
    <t xml:space="preserve">Aktivnost št. 1: krajša gostovanja </t>
  </si>
  <si>
    <t xml:space="preserve">Aktivnost št. 2: daljša gostovanja </t>
  </si>
  <si>
    <t>Vrednost oz. formula</t>
  </si>
  <si>
    <r>
      <t xml:space="preserve"> SSE za potne stroške v EUR </t>
    </r>
    <r>
      <rPr>
        <i/>
        <sz val="12"/>
        <color theme="1"/>
        <rFont val="Calibri"/>
        <family val="2"/>
        <charset val="238"/>
        <scheme val="minor"/>
      </rPr>
      <t xml:space="preserve">(izberite s spustnega seznama) </t>
    </r>
  </si>
  <si>
    <r>
      <t xml:space="preserve">Načrtovano število dni </t>
    </r>
    <r>
      <rPr>
        <i/>
        <sz val="12"/>
        <rFont val="Calibri"/>
        <family val="2"/>
        <charset val="238"/>
        <scheme val="minor"/>
      </rPr>
      <t xml:space="preserve">(izberite s spustnega seznama) </t>
    </r>
  </si>
  <si>
    <t>Skupaj  daljša gostovanja</t>
  </si>
  <si>
    <t>Skupaj krajša gostovanja</t>
  </si>
  <si>
    <t>Potni stroški za razdaljo od 0 do 9,99 km znašajo 0,00 EUR na udeleženca.</t>
  </si>
  <si>
    <t>V primeru manjšega števila daljših gostovanj vrstice brišite in pri tem pazite, da se formule in spustni seznami pravilno ohranijo!</t>
  </si>
  <si>
    <t>N</t>
  </si>
  <si>
    <t>KOSOVA</t>
  </si>
  <si>
    <t>D</t>
  </si>
  <si>
    <t>KOSOVO</t>
  </si>
  <si>
    <t>Zambia</t>
  </si>
  <si>
    <t>Zambije</t>
  </si>
  <si>
    <t>ZAMBIJA</t>
  </si>
  <si>
    <t>ZM</t>
  </si>
  <si>
    <t>Yemen</t>
  </si>
  <si>
    <t>Jemna (ukinjeno)</t>
  </si>
  <si>
    <t>JEMEN</t>
  </si>
  <si>
    <t>YE</t>
  </si>
  <si>
    <t>Samoa</t>
  </si>
  <si>
    <t>Samoe</t>
  </si>
  <si>
    <t>SAMOA</t>
  </si>
  <si>
    <t>WS</t>
  </si>
  <si>
    <t>Venezuela, Bolivarian Republic of</t>
  </si>
  <si>
    <t>Venezuele</t>
  </si>
  <si>
    <t>VENEZUELA</t>
  </si>
  <si>
    <t>VE</t>
  </si>
  <si>
    <t>Uzbekistan</t>
  </si>
  <si>
    <t>Uzbekistana</t>
  </si>
  <si>
    <t>UZBEKISTAN</t>
  </si>
  <si>
    <t>UZ</t>
  </si>
  <si>
    <t>Uruguay</t>
  </si>
  <si>
    <t>Urugvaja</t>
  </si>
  <si>
    <t>URUGVAJ</t>
  </si>
  <si>
    <t>UY</t>
  </si>
  <si>
    <t>Burkina Faso</t>
  </si>
  <si>
    <t>Burkine Faso</t>
  </si>
  <si>
    <t>BURKINA FASO</t>
  </si>
  <si>
    <t>BF</t>
  </si>
  <si>
    <t>United States</t>
  </si>
  <si>
    <t>Združenih Držav</t>
  </si>
  <si>
    <t>US</t>
  </si>
  <si>
    <t>Tanzania, United Republic of</t>
  </si>
  <si>
    <t>Tanzanije, Združene Republike</t>
  </si>
  <si>
    <t>TANZANIJA, ZDRUŽENA REPUBLIKA</t>
  </si>
  <si>
    <t>TZ</t>
  </si>
  <si>
    <t>United Kingdom</t>
  </si>
  <si>
    <t>Združenega Kraljestva</t>
  </si>
  <si>
    <t>GB</t>
  </si>
  <si>
    <t>Egypt</t>
  </si>
  <si>
    <t>Egipta</t>
  </si>
  <si>
    <t>EGIPT</t>
  </si>
  <si>
    <t>EG</t>
  </si>
  <si>
    <t>MK</t>
  </si>
  <si>
    <t>Ukraine</t>
  </si>
  <si>
    <t>Ukrajine</t>
  </si>
  <si>
    <t>UKRAJINA</t>
  </si>
  <si>
    <t>UA</t>
  </si>
  <si>
    <t>Uganda</t>
  </si>
  <si>
    <t>Ugande</t>
  </si>
  <si>
    <t>UGANDA</t>
  </si>
  <si>
    <t>UG</t>
  </si>
  <si>
    <t>Tuvalu</t>
  </si>
  <si>
    <t>Tuvaluja</t>
  </si>
  <si>
    <t>TUVALU</t>
  </si>
  <si>
    <t>TV</t>
  </si>
  <si>
    <t>Turkmenistan</t>
  </si>
  <si>
    <t>Turkmenistana</t>
  </si>
  <si>
    <t>TURKMENISTAN</t>
  </si>
  <si>
    <t>TM</t>
  </si>
  <si>
    <t>Turkey</t>
  </si>
  <si>
    <t>Turčije</t>
  </si>
  <si>
    <t>TURČIJA</t>
  </si>
  <si>
    <t>TR</t>
  </si>
  <si>
    <t>Tunisia</t>
  </si>
  <si>
    <t>Tunizije</t>
  </si>
  <si>
    <t>TUNIZIJA</t>
  </si>
  <si>
    <t>TN</t>
  </si>
  <si>
    <t>Trinidad and Tobago</t>
  </si>
  <si>
    <t>Trinidada in Tobaga</t>
  </si>
  <si>
    <t>TRINIDAD IN TOBAGO</t>
  </si>
  <si>
    <t>TT</t>
  </si>
  <si>
    <t>Tonga</t>
  </si>
  <si>
    <t>Tonge</t>
  </si>
  <si>
    <t>TONGA</t>
  </si>
  <si>
    <t>TO</t>
  </si>
  <si>
    <t>Togo</t>
  </si>
  <si>
    <t>Toga</t>
  </si>
  <si>
    <t>TOGO</t>
  </si>
  <si>
    <t>TG</t>
  </si>
  <si>
    <t>Thailand</t>
  </si>
  <si>
    <t>Tajske</t>
  </si>
  <si>
    <t>TAJSKA</t>
  </si>
  <si>
    <t>TH</t>
  </si>
  <si>
    <t>Tajikistan</t>
  </si>
  <si>
    <t>Tadžikistana</t>
  </si>
  <si>
    <t>TADŽIKISTAN</t>
  </si>
  <si>
    <t>TJ</t>
  </si>
  <si>
    <t>Syrian Arab republic</t>
  </si>
  <si>
    <t>Sirske Arabske Republike</t>
  </si>
  <si>
    <t>SY</t>
  </si>
  <si>
    <t>Switzerland</t>
  </si>
  <si>
    <t>Švice</t>
  </si>
  <si>
    <t>ŠVICA</t>
  </si>
  <si>
    <t>CH</t>
  </si>
  <si>
    <t>Sweden</t>
  </si>
  <si>
    <t>Švedske</t>
  </si>
  <si>
    <t>ŠVEDSKA</t>
  </si>
  <si>
    <t>SE</t>
  </si>
  <si>
    <t>Swaziland</t>
  </si>
  <si>
    <t>Svazija</t>
  </si>
  <si>
    <t>SVAZI</t>
  </si>
  <si>
    <t>SZ</t>
  </si>
  <si>
    <t>Suriname</t>
  </si>
  <si>
    <t>Surinama</t>
  </si>
  <si>
    <t>SURINAM</t>
  </si>
  <si>
    <t>SR</t>
  </si>
  <si>
    <t>Sudan</t>
  </si>
  <si>
    <t>Sudana (ukinjeno)</t>
  </si>
  <si>
    <t>SUDAN</t>
  </si>
  <si>
    <t>SD</t>
  </si>
  <si>
    <t>South Sudan</t>
  </si>
  <si>
    <t>Južnega Sudana</t>
  </si>
  <si>
    <t>SS</t>
  </si>
  <si>
    <t>Spain</t>
  </si>
  <si>
    <t>Španije</t>
  </si>
  <si>
    <t>ŠPANIJA</t>
  </si>
  <si>
    <t>ES</t>
  </si>
  <si>
    <t>Zimbabwe</t>
  </si>
  <si>
    <t>Zimbabveja</t>
  </si>
  <si>
    <t>ZIMBABVE</t>
  </si>
  <si>
    <t>ZW</t>
  </si>
  <si>
    <t>South Africa</t>
  </si>
  <si>
    <t>Južne Afrike</t>
  </si>
  <si>
    <t>JUŽNA AFRIKA</t>
  </si>
  <si>
    <t>ZA</t>
  </si>
  <si>
    <t>Somalia</t>
  </si>
  <si>
    <t>Somalije</t>
  </si>
  <si>
    <t>SOMALIJA</t>
  </si>
  <si>
    <t>SO</t>
  </si>
  <si>
    <t>Viet Nam</t>
  </si>
  <si>
    <t>Vietnama</t>
  </si>
  <si>
    <t>VIETNAM</t>
  </si>
  <si>
    <t>VN</t>
  </si>
  <si>
    <t>Slovakia</t>
  </si>
  <si>
    <t>Slovaške</t>
  </si>
  <si>
    <t>SLOVAŠKA</t>
  </si>
  <si>
    <t>SK</t>
  </si>
  <si>
    <t>Singapore</t>
  </si>
  <si>
    <t>Singapurja</t>
  </si>
  <si>
    <t>SINGAPUR</t>
  </si>
  <si>
    <t>SG</t>
  </si>
  <si>
    <t>Sierra Leone</t>
  </si>
  <si>
    <t>Sierra Leoneja</t>
  </si>
  <si>
    <t>SIERRA LEONE</t>
  </si>
  <si>
    <t>SL</t>
  </si>
  <si>
    <t>Seychelles</t>
  </si>
  <si>
    <t>Sejšelov</t>
  </si>
  <si>
    <t>SEJŠELI</t>
  </si>
  <si>
    <t>SC</t>
  </si>
  <si>
    <t>Serbia</t>
  </si>
  <si>
    <t>Srbije</t>
  </si>
  <si>
    <t>RS</t>
  </si>
  <si>
    <t>Senegal</t>
  </si>
  <si>
    <t>Senegala</t>
  </si>
  <si>
    <t>SENEGAL</t>
  </si>
  <si>
    <t>SN</t>
  </si>
  <si>
    <t>Sao Tome and Principe</t>
  </si>
  <si>
    <t>Sao Tomeja in Principa</t>
  </si>
  <si>
    <t>SAO TOME IN PRINCIPE</t>
  </si>
  <si>
    <t>ST</t>
  </si>
  <si>
    <t>Saint Vincent and the Grenadines</t>
  </si>
  <si>
    <t>Svetega Vincenca in Grenadine</t>
  </si>
  <si>
    <t>SAINT VINCENT IN GRENADINE</t>
  </si>
  <si>
    <t>VC</t>
  </si>
  <si>
    <t>Saint Lucia</t>
  </si>
  <si>
    <t>Svete Lucije</t>
  </si>
  <si>
    <t>SAINT LUCIJA</t>
  </si>
  <si>
    <t>LC</t>
  </si>
  <si>
    <t>Saint Kitts and Nevis</t>
  </si>
  <si>
    <t>Setega Krištofa in Nevisa</t>
  </si>
  <si>
    <t>SAINT KITTS IN NEVIS</t>
  </si>
  <si>
    <t>KN</t>
  </si>
  <si>
    <t>Rwanda</t>
  </si>
  <si>
    <t>Ruande</t>
  </si>
  <si>
    <t>RUANDA</t>
  </si>
  <si>
    <t>RW</t>
  </si>
  <si>
    <t>Russian federation</t>
  </si>
  <si>
    <t>Ruske Federacije</t>
  </si>
  <si>
    <t>RU</t>
  </si>
  <si>
    <t>Romania</t>
  </si>
  <si>
    <t>Romunije</t>
  </si>
  <si>
    <t>ROMUNIJA</t>
  </si>
  <si>
    <t>RO</t>
  </si>
  <si>
    <t>Timor-Leste</t>
  </si>
  <si>
    <t>DEMOKRATIČNA REPUBLIKA VZHODNI TIMOR</t>
  </si>
  <si>
    <t>TL</t>
  </si>
  <si>
    <t>Guinea-Bissau</t>
  </si>
  <si>
    <t>Gvineje Bissau</t>
  </si>
  <si>
    <t>GVINEJA BISSAU</t>
  </si>
  <si>
    <t>GW</t>
  </si>
  <si>
    <t>Portugal</t>
  </si>
  <si>
    <t>Portugalske</t>
  </si>
  <si>
    <t>PORTUGALSKA</t>
  </si>
  <si>
    <t>PT</t>
  </si>
  <si>
    <t>Poland</t>
  </si>
  <si>
    <t>Poljske</t>
  </si>
  <si>
    <t>POLJSKA</t>
  </si>
  <si>
    <t>PL</t>
  </si>
  <si>
    <t>Philippines</t>
  </si>
  <si>
    <t>Filipinov</t>
  </si>
  <si>
    <t>FILIPINI</t>
  </si>
  <si>
    <t>PH</t>
  </si>
  <si>
    <t>Peru</t>
  </si>
  <si>
    <t>Peruja</t>
  </si>
  <si>
    <t>PERU</t>
  </si>
  <si>
    <t>PE</t>
  </si>
  <si>
    <t>Paraguay</t>
  </si>
  <si>
    <t>Paragvaja</t>
  </si>
  <si>
    <t>PARAGVAJ</t>
  </si>
  <si>
    <t>PY</t>
  </si>
  <si>
    <t>Papua New Guinea</t>
  </si>
  <si>
    <t>Papue Nove Gvineje</t>
  </si>
  <si>
    <t>PAPUA NOVA GVINEJA</t>
  </si>
  <si>
    <t>PG</t>
  </si>
  <si>
    <t>Panama</t>
  </si>
  <si>
    <t>Paname (ukinjeno)</t>
  </si>
  <si>
    <t>PANAMA</t>
  </si>
  <si>
    <t>PA</t>
  </si>
  <si>
    <t>Pakistan</t>
  </si>
  <si>
    <t>Pakistana</t>
  </si>
  <si>
    <t>PAKISTAN</t>
  </si>
  <si>
    <t>PK</t>
  </si>
  <si>
    <t>Palau</t>
  </si>
  <si>
    <t>Palaua</t>
  </si>
  <si>
    <t>PALAU</t>
  </si>
  <si>
    <t>PW</t>
  </si>
  <si>
    <t>Marshall Islands</t>
  </si>
  <si>
    <t>Marshallovih otokov</t>
  </si>
  <si>
    <t>MARSHALLOVI OTOKI</t>
  </si>
  <si>
    <t>MH</t>
  </si>
  <si>
    <t>Micronesia, Federated states of</t>
  </si>
  <si>
    <t>Mikronezije (Federat. Države)</t>
  </si>
  <si>
    <t>MIKRONEZIJA (FEDERATIVNE DRŽAVE)</t>
  </si>
  <si>
    <t>FM</t>
  </si>
  <si>
    <t>Norway</t>
  </si>
  <si>
    <t>Norveške</t>
  </si>
  <si>
    <t>NORVEŠKA</t>
  </si>
  <si>
    <t>NO</t>
  </si>
  <si>
    <t>Niue</t>
  </si>
  <si>
    <t>Niua</t>
  </si>
  <si>
    <t>NIUE</t>
  </si>
  <si>
    <t>NU</t>
  </si>
  <si>
    <t>Nigeria</t>
  </si>
  <si>
    <t>Nigerije</t>
  </si>
  <si>
    <t>NIGERIJA</t>
  </si>
  <si>
    <t>NG</t>
  </si>
  <si>
    <t>Niger</t>
  </si>
  <si>
    <t>Nigra</t>
  </si>
  <si>
    <t>NIGER</t>
  </si>
  <si>
    <t>NE</t>
  </si>
  <si>
    <t>Nicaragua</t>
  </si>
  <si>
    <t>Nikaragve</t>
  </si>
  <si>
    <t>NIKARAGVA</t>
  </si>
  <si>
    <t>NI</t>
  </si>
  <si>
    <t>New Zealand</t>
  </si>
  <si>
    <t>Nove Zelandije</t>
  </si>
  <si>
    <t>NOVA ZELANDIJA</t>
  </si>
  <si>
    <t>NZ</t>
  </si>
  <si>
    <t>Vanuatu</t>
  </si>
  <si>
    <t>Vanuatua</t>
  </si>
  <si>
    <t>VANUATU</t>
  </si>
  <si>
    <t>VU</t>
  </si>
  <si>
    <t>Netherlands</t>
  </si>
  <si>
    <t>Nizozemske</t>
  </si>
  <si>
    <t>NIZOZEMSKA</t>
  </si>
  <si>
    <t>NL</t>
  </si>
  <si>
    <t>Nepal</t>
  </si>
  <si>
    <t>Nepala</t>
  </si>
  <si>
    <t>NEPAL</t>
  </si>
  <si>
    <t>NP</t>
  </si>
  <si>
    <t>Nauru</t>
  </si>
  <si>
    <t>Nauruja</t>
  </si>
  <si>
    <t>NAURU</t>
  </si>
  <si>
    <t>NR</t>
  </si>
  <si>
    <t>Namibia</t>
  </si>
  <si>
    <t>Namibije</t>
  </si>
  <si>
    <t>NAMIBIJA</t>
  </si>
  <si>
    <t>NA</t>
  </si>
  <si>
    <t>Mozambique</t>
  </si>
  <si>
    <t>Mozambika</t>
  </si>
  <si>
    <t>MOZAMBIK</t>
  </si>
  <si>
    <t>MZ</t>
  </si>
  <si>
    <t>Morocco</t>
  </si>
  <si>
    <t>Maroka</t>
  </si>
  <si>
    <t>MAROKO</t>
  </si>
  <si>
    <t>MA</t>
  </si>
  <si>
    <t>Montenegro</t>
  </si>
  <si>
    <t>Črne gore</t>
  </si>
  <si>
    <t>ME</t>
  </si>
  <si>
    <t>Moldova, Republic of</t>
  </si>
  <si>
    <t>Moldavije,Republike</t>
  </si>
  <si>
    <t>MOLDAVIJA (REPUBLIKA)</t>
  </si>
  <si>
    <t>MD</t>
  </si>
  <si>
    <t>Mongolia</t>
  </si>
  <si>
    <t>Mongolije</t>
  </si>
  <si>
    <t>MONGOLIJA</t>
  </si>
  <si>
    <t>MN</t>
  </si>
  <si>
    <t>Mexico</t>
  </si>
  <si>
    <t>Mehike</t>
  </si>
  <si>
    <t>MEHIKA</t>
  </si>
  <si>
    <t>MX</t>
  </si>
  <si>
    <t>Mauritius</t>
  </si>
  <si>
    <t>Mauritiusa</t>
  </si>
  <si>
    <t>MAURITIUS</t>
  </si>
  <si>
    <t>MU</t>
  </si>
  <si>
    <t>Mauritania</t>
  </si>
  <si>
    <t>Mavretanije</t>
  </si>
  <si>
    <t>MAVRETANIJA</t>
  </si>
  <si>
    <t>MR</t>
  </si>
  <si>
    <t>Malta</t>
  </si>
  <si>
    <t>Malte</t>
  </si>
  <si>
    <t>MALTA</t>
  </si>
  <si>
    <t>MT</t>
  </si>
  <si>
    <t>Mali</t>
  </si>
  <si>
    <t>Malija</t>
  </si>
  <si>
    <t>MALI</t>
  </si>
  <si>
    <t>ML</t>
  </si>
  <si>
    <t>Maldives</t>
  </si>
  <si>
    <t>Maldivov</t>
  </si>
  <si>
    <t>MALDIVI</t>
  </si>
  <si>
    <t>MV</t>
  </si>
  <si>
    <t>Malaysia</t>
  </si>
  <si>
    <t>Malezije</t>
  </si>
  <si>
    <t>MALEZIJA</t>
  </si>
  <si>
    <t>MY</t>
  </si>
  <si>
    <t>Malawi</t>
  </si>
  <si>
    <t>Malavija</t>
  </si>
  <si>
    <t>MALAVI</t>
  </si>
  <si>
    <t>MW</t>
  </si>
  <si>
    <t>Madagascar</t>
  </si>
  <si>
    <t>Madagaskarja</t>
  </si>
  <si>
    <t>MADAGASKAR</t>
  </si>
  <si>
    <t>MG</t>
  </si>
  <si>
    <t>Macao</t>
  </si>
  <si>
    <t>Macaua</t>
  </si>
  <si>
    <t>MACAU</t>
  </si>
  <si>
    <t>MO</t>
  </si>
  <si>
    <t>Luxembourg</t>
  </si>
  <si>
    <t>Luksemburga</t>
  </si>
  <si>
    <t>LUKSEMBURG</t>
  </si>
  <si>
    <t>LU</t>
  </si>
  <si>
    <t>Lithuania</t>
  </si>
  <si>
    <t>Litve</t>
  </si>
  <si>
    <t>LITVA</t>
  </si>
  <si>
    <t>LT</t>
  </si>
  <si>
    <t>Liechtenstein</t>
  </si>
  <si>
    <t>Lihtenštajna</t>
  </si>
  <si>
    <t>LIECHTENSTEIN</t>
  </si>
  <si>
    <t>LI</t>
  </si>
  <si>
    <t>Libya</t>
  </si>
  <si>
    <t>Libije</t>
  </si>
  <si>
    <t>LY</t>
  </si>
  <si>
    <t>Liberia</t>
  </si>
  <si>
    <t>Liberije</t>
  </si>
  <si>
    <t>LIBERIJA</t>
  </si>
  <si>
    <t>LR</t>
  </si>
  <si>
    <t>Latvia</t>
  </si>
  <si>
    <t>Latvije</t>
  </si>
  <si>
    <t>LATVIJA</t>
  </si>
  <si>
    <t>LV</t>
  </si>
  <si>
    <t>Lesotho</t>
  </si>
  <si>
    <t>Lesota</t>
  </si>
  <si>
    <t>LESOTO</t>
  </si>
  <si>
    <t>LS</t>
  </si>
  <si>
    <t>Lebanon</t>
  </si>
  <si>
    <t>Libanona</t>
  </si>
  <si>
    <t>LIBANON</t>
  </si>
  <si>
    <t>LB</t>
  </si>
  <si>
    <t>Lao People's Democratic Republic</t>
  </si>
  <si>
    <t>Laoške Ljudske Demokr. Rep.</t>
  </si>
  <si>
    <t>LA</t>
  </si>
  <si>
    <t>Kyrgyzstan</t>
  </si>
  <si>
    <t>Kirgizistana</t>
  </si>
  <si>
    <t>KIRGIZISTAN</t>
  </si>
  <si>
    <t>KG</t>
  </si>
  <si>
    <t>Kuwait</t>
  </si>
  <si>
    <t>Kuvajta</t>
  </si>
  <si>
    <t>KUVAJT</t>
  </si>
  <si>
    <t>KW</t>
  </si>
  <si>
    <t>Korea, Republic of</t>
  </si>
  <si>
    <t>Koreje,Republike</t>
  </si>
  <si>
    <t>KOREJA, REPUBLIKA</t>
  </si>
  <si>
    <t>KR</t>
  </si>
  <si>
    <t>Korea, Democratic People's Republic of</t>
  </si>
  <si>
    <t>Koreje,Demokra. Ljud. R.</t>
  </si>
  <si>
    <t>KOREJA, DEMOKRATIČNA LJUDSKA REPUBLIK</t>
  </si>
  <si>
    <t>KP</t>
  </si>
  <si>
    <t>Kenya</t>
  </si>
  <si>
    <t>Kenije</t>
  </si>
  <si>
    <t>KENIJA</t>
  </si>
  <si>
    <t>KE</t>
  </si>
  <si>
    <t>Jordan</t>
  </si>
  <si>
    <t>Jordanije</t>
  </si>
  <si>
    <t>JORDANIJA</t>
  </si>
  <si>
    <t>JO</t>
  </si>
  <si>
    <t>Kazakhstan</t>
  </si>
  <si>
    <t>Kazahstana</t>
  </si>
  <si>
    <t>KAZAHSTAN</t>
  </si>
  <si>
    <t>KZ</t>
  </si>
  <si>
    <t>Japan</t>
  </si>
  <si>
    <t>Japonske</t>
  </si>
  <si>
    <t>JAPONSKA</t>
  </si>
  <si>
    <t>JP</t>
  </si>
  <si>
    <t>Jamaica</t>
  </si>
  <si>
    <t>Jamajke</t>
  </si>
  <si>
    <t>JAMAJKA</t>
  </si>
  <si>
    <t>JM</t>
  </si>
  <si>
    <t>Cote D'Ivoire</t>
  </si>
  <si>
    <t>Slonokoščene Obale</t>
  </si>
  <si>
    <t>SLONOKOŠČENA OBALA</t>
  </si>
  <si>
    <t>CI</t>
  </si>
  <si>
    <t>Italy</t>
  </si>
  <si>
    <t>Italije</t>
  </si>
  <si>
    <t>ITALIJA</t>
  </si>
  <si>
    <t>IT</t>
  </si>
  <si>
    <t>Israel</t>
  </si>
  <si>
    <t>Izraela</t>
  </si>
  <si>
    <t>IZRAEL</t>
  </si>
  <si>
    <t>IL</t>
  </si>
  <si>
    <t>Ireland</t>
  </si>
  <si>
    <t>Irske</t>
  </si>
  <si>
    <t>IRSKA</t>
  </si>
  <si>
    <t>IE</t>
  </si>
  <si>
    <t>Iraq</t>
  </si>
  <si>
    <t>Iraka</t>
  </si>
  <si>
    <t>IRAK</t>
  </si>
  <si>
    <t>IQ</t>
  </si>
  <si>
    <t>Iran, Islamic Republic of</t>
  </si>
  <si>
    <t>Irana (Islamske Republike)</t>
  </si>
  <si>
    <t>IR</t>
  </si>
  <si>
    <t>Indonesia</t>
  </si>
  <si>
    <t>Indonezije</t>
  </si>
  <si>
    <t>INDONEZIJA</t>
  </si>
  <si>
    <t>ID</t>
  </si>
  <si>
    <t>India</t>
  </si>
  <si>
    <t>Indije</t>
  </si>
  <si>
    <t>INDIJA</t>
  </si>
  <si>
    <t>IN</t>
  </si>
  <si>
    <t>Iceland</t>
  </si>
  <si>
    <t>Islandije</t>
  </si>
  <si>
    <t>ISLANDIJA</t>
  </si>
  <si>
    <t>IS</t>
  </si>
  <si>
    <t>Hungary</t>
  </si>
  <si>
    <t>Madžarske</t>
  </si>
  <si>
    <t>MADŽARSKA</t>
  </si>
  <si>
    <t>HU</t>
  </si>
  <si>
    <t>Hong Kong</t>
  </si>
  <si>
    <t>Hongkonga</t>
  </si>
  <si>
    <t>HONG KONG</t>
  </si>
  <si>
    <t>HK</t>
  </si>
  <si>
    <t>Honduras</t>
  </si>
  <si>
    <t>Hondurasa</t>
  </si>
  <si>
    <t>HONDURAS</t>
  </si>
  <si>
    <t>HN</t>
  </si>
  <si>
    <t>Haiti</t>
  </si>
  <si>
    <t>Haitija</t>
  </si>
  <si>
    <t>HAITI</t>
  </si>
  <si>
    <t>HT</t>
  </si>
  <si>
    <t>Guyana</t>
  </si>
  <si>
    <t>Gvajane</t>
  </si>
  <si>
    <t>GVAJANA</t>
  </si>
  <si>
    <t>GY</t>
  </si>
  <si>
    <t>Guinea</t>
  </si>
  <si>
    <t>Gvineje</t>
  </si>
  <si>
    <t>GVINEJA</t>
  </si>
  <si>
    <t>GN</t>
  </si>
  <si>
    <t>Guatemala</t>
  </si>
  <si>
    <t>Gvatemale</t>
  </si>
  <si>
    <t>GVATEMALA</t>
  </si>
  <si>
    <t>GT</t>
  </si>
  <si>
    <t>Grenada</t>
  </si>
  <si>
    <t>Grenade</t>
  </si>
  <si>
    <t>GRENADA</t>
  </si>
  <si>
    <t>GD</t>
  </si>
  <si>
    <t>Greece</t>
  </si>
  <si>
    <t>Grčije</t>
  </si>
  <si>
    <t>GRČIJA</t>
  </si>
  <si>
    <t>GR</t>
  </si>
  <si>
    <t>Kiribati</t>
  </si>
  <si>
    <t>Kiribatija</t>
  </si>
  <si>
    <t>KIRIBATI</t>
  </si>
  <si>
    <t>KI</t>
  </si>
  <si>
    <t>Ghana</t>
  </si>
  <si>
    <t>Gane</t>
  </si>
  <si>
    <t>GANA</t>
  </si>
  <si>
    <t>GH</t>
  </si>
  <si>
    <t>Germany</t>
  </si>
  <si>
    <t>Nemčije</t>
  </si>
  <si>
    <t>NEMČIJA</t>
  </si>
  <si>
    <t>DE</t>
  </si>
  <si>
    <t>Palestine, State of</t>
  </si>
  <si>
    <t>Zasedenega Palestinskega ozemlja</t>
  </si>
  <si>
    <t>PS</t>
  </si>
  <si>
    <t>Gambia</t>
  </si>
  <si>
    <t>Gambije</t>
  </si>
  <si>
    <t>GAMBIJA</t>
  </si>
  <si>
    <t>GM</t>
  </si>
  <si>
    <t>Georgia</t>
  </si>
  <si>
    <t>Gruzije</t>
  </si>
  <si>
    <t>GRUZIJA</t>
  </si>
  <si>
    <t>GE</t>
  </si>
  <si>
    <t>Gabon</t>
  </si>
  <si>
    <t>Gabona</t>
  </si>
  <si>
    <t>GABON</t>
  </si>
  <si>
    <t>GA</t>
  </si>
  <si>
    <t>Djibouti</t>
  </si>
  <si>
    <t>Džibutija</t>
  </si>
  <si>
    <t>DŽIBUTI</t>
  </si>
  <si>
    <t>DJ</t>
  </si>
  <si>
    <t>France</t>
  </si>
  <si>
    <t>Francije</t>
  </si>
  <si>
    <t>FRANCIJA</t>
  </si>
  <si>
    <t>FR</t>
  </si>
  <si>
    <t>Finland</t>
  </si>
  <si>
    <t>Finske</t>
  </si>
  <si>
    <t>FINSKA</t>
  </si>
  <si>
    <t>FI</t>
  </si>
  <si>
    <t>Fiji</t>
  </si>
  <si>
    <t>Fidžija</t>
  </si>
  <si>
    <t>FIDŽI</t>
  </si>
  <si>
    <t>FJ</t>
  </si>
  <si>
    <t>Faroe Islands</t>
  </si>
  <si>
    <t>Ferskih otokov</t>
  </si>
  <si>
    <t>FERSKI OTOKI</t>
  </si>
  <si>
    <t>FO</t>
  </si>
  <si>
    <t>Estonia</t>
  </si>
  <si>
    <t>Estonije</t>
  </si>
  <si>
    <t>ESTONIJA</t>
  </si>
  <si>
    <t>EE</t>
  </si>
  <si>
    <t>Eritrea</t>
  </si>
  <si>
    <t>Eritreje</t>
  </si>
  <si>
    <t>ERITREJA</t>
  </si>
  <si>
    <t>ER</t>
  </si>
  <si>
    <t>Ethiopia</t>
  </si>
  <si>
    <t>Etiopije (ukinjeno)</t>
  </si>
  <si>
    <t>ETIOPIJA</t>
  </si>
  <si>
    <t>ET</t>
  </si>
  <si>
    <t>Equatorial Guinea</t>
  </si>
  <si>
    <t>Ekvatorialne Gvineje</t>
  </si>
  <si>
    <t>EKVATORIALNA GVINEJA</t>
  </si>
  <si>
    <t>GQ</t>
  </si>
  <si>
    <t>El Salvador</t>
  </si>
  <si>
    <t>Salvadorja</t>
  </si>
  <si>
    <t>SALVADOR</t>
  </si>
  <si>
    <t>SV</t>
  </si>
  <si>
    <t>Ecuador</t>
  </si>
  <si>
    <t>Ekvadorja</t>
  </si>
  <si>
    <t>EKVADOR</t>
  </si>
  <si>
    <t>EC</t>
  </si>
  <si>
    <t>Dominican Republic</t>
  </si>
  <si>
    <t>Dominikanske Republike</t>
  </si>
  <si>
    <t>DOMINIKANSKA REPUBLIKA</t>
  </si>
  <si>
    <t>DO</t>
  </si>
  <si>
    <t>Dominica</t>
  </si>
  <si>
    <t>Dominike</t>
  </si>
  <si>
    <t>DOMINIKA</t>
  </si>
  <si>
    <t>DM</t>
  </si>
  <si>
    <t>Denmark</t>
  </si>
  <si>
    <t>Danske</t>
  </si>
  <si>
    <t>DANSKA</t>
  </si>
  <si>
    <t>DK</t>
  </si>
  <si>
    <t>Benin</t>
  </si>
  <si>
    <t>Benina</t>
  </si>
  <si>
    <t>BENIN</t>
  </si>
  <si>
    <t>BJ</t>
  </si>
  <si>
    <t>Czech Republic</t>
  </si>
  <si>
    <t>Češke Republike</t>
  </si>
  <si>
    <t>ČEŠKA REPUBLIKA</t>
  </si>
  <si>
    <t>CZ</t>
  </si>
  <si>
    <t>Cyprus</t>
  </si>
  <si>
    <t>Cipra</t>
  </si>
  <si>
    <t>CIPER</t>
  </si>
  <si>
    <t>CY</t>
  </si>
  <si>
    <t>Cuba</t>
  </si>
  <si>
    <t>Kube</t>
  </si>
  <si>
    <t>KUBA</t>
  </si>
  <si>
    <t>CU</t>
  </si>
  <si>
    <t>Croatia</t>
  </si>
  <si>
    <t>Hrvaške</t>
  </si>
  <si>
    <t>HRVAŠKA</t>
  </si>
  <si>
    <t>HR</t>
  </si>
  <si>
    <t>Costa Rica</t>
  </si>
  <si>
    <t>Kostarike</t>
  </si>
  <si>
    <t>KOSTARIKA</t>
  </si>
  <si>
    <t>CR</t>
  </si>
  <si>
    <t>Cook Islands</t>
  </si>
  <si>
    <t>Cookovih otokov</t>
  </si>
  <si>
    <t>COOKOVI OTOKI</t>
  </si>
  <si>
    <t>CK</t>
  </si>
  <si>
    <t>Congo, the Democratic Republic of the</t>
  </si>
  <si>
    <t>Demokratične Republike Kongo</t>
  </si>
  <si>
    <t>KONGO, DEMOKRATIČNA REPUBLIKA</t>
  </si>
  <si>
    <t>CD</t>
  </si>
  <si>
    <t>Congo</t>
  </si>
  <si>
    <t>Konga</t>
  </si>
  <si>
    <t>KONGO</t>
  </si>
  <si>
    <t>CG</t>
  </si>
  <si>
    <t>Comoros</t>
  </si>
  <si>
    <t>Komora</t>
  </si>
  <si>
    <t>KOMORI</t>
  </si>
  <si>
    <t>KM</t>
  </si>
  <si>
    <t>Colombia</t>
  </si>
  <si>
    <t>Kolumbije</t>
  </si>
  <si>
    <t>KOLUMBIJA</t>
  </si>
  <si>
    <t>CO</t>
  </si>
  <si>
    <t>Taiwan, province of China</t>
  </si>
  <si>
    <t>Tajvana, Province Kitajske</t>
  </si>
  <si>
    <t>TAJVAN, PROVINCA KITAJSKE</t>
  </si>
  <si>
    <t>TW</t>
  </si>
  <si>
    <t>China</t>
  </si>
  <si>
    <t>Kitajske</t>
  </si>
  <si>
    <t>KITAJSKA</t>
  </si>
  <si>
    <t>CN</t>
  </si>
  <si>
    <t>Chile</t>
  </si>
  <si>
    <t>Čila</t>
  </si>
  <si>
    <t>ČILE</t>
  </si>
  <si>
    <t>CL</t>
  </si>
  <si>
    <t>Chad</t>
  </si>
  <si>
    <t>Čada</t>
  </si>
  <si>
    <t>ČAD</t>
  </si>
  <si>
    <t>TD</t>
  </si>
  <si>
    <t>Sri Lanka</t>
  </si>
  <si>
    <t>Šrilanke</t>
  </si>
  <si>
    <t>ŠRILANKA</t>
  </si>
  <si>
    <t>LK</t>
  </si>
  <si>
    <t>Central African Republic</t>
  </si>
  <si>
    <t>Srednjeafriške Republike</t>
  </si>
  <si>
    <t>SREDNJEAFRIŠKA REPUBLIKA</t>
  </si>
  <si>
    <t>CF</t>
  </si>
  <si>
    <t>Cape Verde</t>
  </si>
  <si>
    <t>Zelenortskih otokov</t>
  </si>
  <si>
    <t>ZELENORTSKI OTOKI</t>
  </si>
  <si>
    <t>CV</t>
  </si>
  <si>
    <t>Canada</t>
  </si>
  <si>
    <t>Kanade</t>
  </si>
  <si>
    <t>KANADA</t>
  </si>
  <si>
    <t>CA</t>
  </si>
  <si>
    <t>Cameroon</t>
  </si>
  <si>
    <t>Kameruna</t>
  </si>
  <si>
    <t>KAMERUN</t>
  </si>
  <si>
    <t>CM</t>
  </si>
  <si>
    <t>Cambodia</t>
  </si>
  <si>
    <t>Kambodže</t>
  </si>
  <si>
    <t>KAMBODŽA</t>
  </si>
  <si>
    <t>KH</t>
  </si>
  <si>
    <t>Belarus</t>
  </si>
  <si>
    <t>Belorusije</t>
  </si>
  <si>
    <t>BELORUSIJA</t>
  </si>
  <si>
    <t>BY</t>
  </si>
  <si>
    <t>Burundi</t>
  </si>
  <si>
    <t>Burundia</t>
  </si>
  <si>
    <t>BURUNDI</t>
  </si>
  <si>
    <t>BI</t>
  </si>
  <si>
    <t>Myanmar</t>
  </si>
  <si>
    <t>Mjanmara</t>
  </si>
  <si>
    <t>MJANMAR</t>
  </si>
  <si>
    <t>MM</t>
  </si>
  <si>
    <t>Bulgaria</t>
  </si>
  <si>
    <t>Bolgarije</t>
  </si>
  <si>
    <t>BOLGARIJA</t>
  </si>
  <si>
    <t>BG</t>
  </si>
  <si>
    <t>Brunei Darussalam</t>
  </si>
  <si>
    <t>Države Brunej</t>
  </si>
  <si>
    <t>BN</t>
  </si>
  <si>
    <t>Solomon Islands</t>
  </si>
  <si>
    <t>Salomonovih otokov</t>
  </si>
  <si>
    <t>SALOMONOVI OTOKI</t>
  </si>
  <si>
    <t>SB</t>
  </si>
  <si>
    <t>Belize</t>
  </si>
  <si>
    <t>Belizeja</t>
  </si>
  <si>
    <t>BELIZE</t>
  </si>
  <si>
    <t>BZ</t>
  </si>
  <si>
    <t>Brazil</t>
  </si>
  <si>
    <t>Brazilije</t>
  </si>
  <si>
    <t>BRAZILIJA</t>
  </si>
  <si>
    <t>BR</t>
  </si>
  <si>
    <t>Botswana</t>
  </si>
  <si>
    <t>Bocvane</t>
  </si>
  <si>
    <t>BOCVANA</t>
  </si>
  <si>
    <t>BW</t>
  </si>
  <si>
    <t>Bosnia and Herzegovina</t>
  </si>
  <si>
    <t>Bosne in Hercegovine</t>
  </si>
  <si>
    <t>BOSNA IN HERCEGOVINA</t>
  </si>
  <si>
    <t>BA</t>
  </si>
  <si>
    <t>Bolivia, Plurinational State of</t>
  </si>
  <si>
    <t>Bolivije</t>
  </si>
  <si>
    <t>BOLIVIJA</t>
  </si>
  <si>
    <t>BO</t>
  </si>
  <si>
    <t>Bhutan</t>
  </si>
  <si>
    <t>Butana</t>
  </si>
  <si>
    <t>BUTAN</t>
  </si>
  <si>
    <t>BT</t>
  </si>
  <si>
    <t>Belgium</t>
  </si>
  <si>
    <t>Belgije</t>
  </si>
  <si>
    <t>BELGIJA</t>
  </si>
  <si>
    <t>BE</t>
  </si>
  <si>
    <t>Barbados</t>
  </si>
  <si>
    <t>Barbadosa</t>
  </si>
  <si>
    <t>BARBADOS</t>
  </si>
  <si>
    <t>BB</t>
  </si>
  <si>
    <t>Armenia</t>
  </si>
  <si>
    <t>Armenije</t>
  </si>
  <si>
    <t>ARMENIJA</t>
  </si>
  <si>
    <t>AM</t>
  </si>
  <si>
    <t>Bangladesh</t>
  </si>
  <si>
    <t>Bangladeša</t>
  </si>
  <si>
    <t>BANGLADEŠ</t>
  </si>
  <si>
    <t>BD</t>
  </si>
  <si>
    <t>Bahamas</t>
  </si>
  <si>
    <t>Bahamov</t>
  </si>
  <si>
    <t>BAHAMI</t>
  </si>
  <si>
    <t>BS</t>
  </si>
  <si>
    <t>Austria</t>
  </si>
  <si>
    <t>Avstrije</t>
  </si>
  <si>
    <t>AVSTRIJA</t>
  </si>
  <si>
    <t>AT</t>
  </si>
  <si>
    <t>Australia</t>
  </si>
  <si>
    <t>Avstralije</t>
  </si>
  <si>
    <t>AVSTRALIJA</t>
  </si>
  <si>
    <t>AU</t>
  </si>
  <si>
    <t>Argentina</t>
  </si>
  <si>
    <t>Argentine</t>
  </si>
  <si>
    <t>ARGENTINA</t>
  </si>
  <si>
    <t>AR</t>
  </si>
  <si>
    <t>Azerbaijan</t>
  </si>
  <si>
    <t>Azerbajdžana</t>
  </si>
  <si>
    <t>AZERBAJDŽAN</t>
  </si>
  <si>
    <t>AZ</t>
  </si>
  <si>
    <t>Antigua and Barbuda</t>
  </si>
  <si>
    <t>Antigve in Barbude</t>
  </si>
  <si>
    <t>ANTIGVA IN BARBUDA</t>
  </si>
  <si>
    <t>AG</t>
  </si>
  <si>
    <t>Angola</t>
  </si>
  <si>
    <t>Angole</t>
  </si>
  <si>
    <t>ANGOLA</t>
  </si>
  <si>
    <t>AO</t>
  </si>
  <si>
    <t>Algeria</t>
  </si>
  <si>
    <t>Alžirije</t>
  </si>
  <si>
    <t>ALŽIRIJA</t>
  </si>
  <si>
    <t>DZ</t>
  </si>
  <si>
    <t>Albania</t>
  </si>
  <si>
    <t>Albanije</t>
  </si>
  <si>
    <t>ALBANIJA</t>
  </si>
  <si>
    <t>AL</t>
  </si>
  <si>
    <t>Afghanistan</t>
  </si>
  <si>
    <t>Afganistana</t>
  </si>
  <si>
    <t>AFGANISTAN</t>
  </si>
  <si>
    <t>AF</t>
  </si>
  <si>
    <t>OPIS_AGLESKI</t>
  </si>
  <si>
    <t>DRZAVLJANSTVO</t>
  </si>
  <si>
    <t>DVOSTRANSKI SPORAZUM</t>
  </si>
  <si>
    <t>EU</t>
  </si>
  <si>
    <t>NAZIV</t>
  </si>
  <si>
    <t>OZNAKA</t>
  </si>
  <si>
    <t>SIFRA</t>
  </si>
  <si>
    <r>
      <t xml:space="preserve">Država, iz katere prihaja gostujoči tuji strokovnjak </t>
    </r>
    <r>
      <rPr>
        <i/>
        <sz val="12"/>
        <rFont val="Calibri"/>
        <family val="2"/>
        <charset val="238"/>
        <scheme val="minor"/>
      </rPr>
      <t>(izberite s spustnega seznama)</t>
    </r>
  </si>
  <si>
    <t>Pri krajših gostovanjih po potrebi dodajte vrstice s funkcijo "kopiraj" in NE s funkcijo "vstavi vrstice. Pazite, da se pri dodajanju vrstic formule in spustni seznami pravilno prenesejo!</t>
  </si>
  <si>
    <t>North Macedonia</t>
  </si>
  <si>
    <t>Severne Makedonije</t>
  </si>
  <si>
    <t>SEVERNA MAKEDONIJA</t>
  </si>
  <si>
    <t>V primeru manjšega števila krajših gostovanj vrstice brišite. Po potrebi dodajte vrstice s funkcijo "kopiraj" in NE s funkcijo "vstavi vrstice. Pazite, da se pri dodajanju in brisanju vrstic formule in spustni seznami pravilno prenesejo oziroma ohranijo!</t>
  </si>
  <si>
    <t>BRUNEJ</t>
  </si>
  <si>
    <t>IRAN</t>
  </si>
  <si>
    <t>ČRNA GORA</t>
  </si>
  <si>
    <t>SRBIJA</t>
  </si>
  <si>
    <t>RUSIJA</t>
  </si>
  <si>
    <t>JUŽNI SUDAN</t>
  </si>
  <si>
    <t>LAOS</t>
  </si>
  <si>
    <t>LIBIJA</t>
  </si>
  <si>
    <t>PALESTINA</t>
  </si>
  <si>
    <t>SIRIJA</t>
  </si>
  <si>
    <t>Izpolnjujete le zelena in rumena polja. Zelena polja vsebujejo spustne sezname, v rumena polja vpišete številko ali besedilo. Vrednosti in formul v belih poljih ne spreminjajte!</t>
  </si>
  <si>
    <r>
      <rPr>
        <b/>
        <sz val="12"/>
        <color theme="1"/>
        <rFont val="Calibri"/>
        <family val="2"/>
        <charset val="238"/>
        <scheme val="minor"/>
      </rPr>
      <t xml:space="preserve">Načrtovanje stroška za organizacijsko podporo gostovanj v EUR </t>
    </r>
    <r>
      <rPr>
        <i/>
        <sz val="12"/>
        <color theme="1"/>
        <rFont val="Calibri"/>
        <family val="2"/>
        <charset val="238"/>
        <scheme val="minor"/>
      </rPr>
      <t xml:space="preserve">(izberite s spustnega seznama) </t>
    </r>
  </si>
  <si>
    <r>
      <rPr>
        <b/>
        <sz val="12"/>
        <color theme="1"/>
        <rFont val="Calibri"/>
        <family val="2"/>
        <charset val="238"/>
        <scheme val="minor"/>
      </rPr>
      <t>Kohezijska regija</t>
    </r>
    <r>
      <rPr>
        <sz val="12"/>
        <color theme="1"/>
        <rFont val="Calibri"/>
        <family val="2"/>
        <charset val="238"/>
        <scheme val="minor"/>
      </rPr>
      <t xml:space="preserve"> </t>
    </r>
    <r>
      <rPr>
        <i/>
        <sz val="12"/>
        <color theme="1"/>
        <rFont val="Calibri"/>
        <family val="2"/>
        <charset val="238"/>
        <scheme val="minor"/>
      </rPr>
      <t>(izberite s spustnega seznama)</t>
    </r>
  </si>
  <si>
    <t>ZDRUŽENE DRŽAVE AMERIKE (ZDA)</t>
  </si>
  <si>
    <t>ZDRUŽENO KRALJESTVO (VELIKA BRITANIJA)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</si>
</sst>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_€"/>
    <numFmt numFmtId="165" formatCode="#,##0.00\ &quot;€&quot;"/>
    <numFmt numFmtId="166" formatCode="000"/>
  </numFmts>
  <fonts count="38" x14ac:knownFonts="1">
    <font>
      <sz val="11"/>
      <color theme="1"/>
      <name val="Calibri"/>
      <family val="2"/>
      <charset val="238"/>
      <scheme val="minor"/>
    </font>
    <font>
      <sz val="10"/>
      <color theme="1"/>
      <name val="Calibri"/>
      <family val="2"/>
      <charset val="238"/>
      <scheme val="minor"/>
    </font>
    <font>
      <b/>
      <sz val="10"/>
      <color theme="4" tint="-0.249977111117893"/>
      <name val="Tahoma"/>
      <family val="2"/>
      <charset val="238"/>
    </font>
    <font>
      <b/>
      <sz val="10"/>
      <name val="Tahoma"/>
      <family val="2"/>
      <charset val="238"/>
    </font>
    <font>
      <sz val="10"/>
      <name val="Tahoma"/>
      <family val="2"/>
      <charset val="238"/>
    </font>
    <font>
      <sz val="11"/>
      <name val="Calibri"/>
      <family val="2"/>
      <charset val="238"/>
      <scheme val="minor"/>
    </font>
    <font>
      <b/>
      <sz val="10"/>
      <name val="Arial"/>
      <family val="2"/>
      <charset val="238"/>
    </font>
    <font>
      <b/>
      <sz val="10"/>
      <color rgb="FF0070C0"/>
      <name val="Tahoma"/>
      <family val="2"/>
      <charset val="238"/>
    </font>
    <font>
      <sz val="10"/>
      <color rgb="FFFF0000"/>
      <name val="Calibri"/>
      <family val="2"/>
      <charset val="238"/>
      <scheme val="minor"/>
    </font>
    <font>
      <b/>
      <sz val="12"/>
      <name val="Calibri"/>
      <family val="2"/>
      <charset val="238"/>
      <scheme val="minor"/>
    </font>
    <font>
      <b/>
      <i/>
      <sz val="12"/>
      <name val="Calibri"/>
      <family val="2"/>
      <charset val="238"/>
      <scheme val="minor"/>
    </font>
    <font>
      <b/>
      <i/>
      <sz val="12"/>
      <color theme="1"/>
      <name val="Calibri"/>
      <family val="2"/>
      <charset val="238"/>
      <scheme val="minor"/>
    </font>
    <font>
      <sz val="12"/>
      <color theme="1"/>
      <name val="Calibri"/>
      <family val="2"/>
      <charset val="238"/>
      <scheme val="minor"/>
    </font>
    <font>
      <b/>
      <sz val="12"/>
      <color theme="1"/>
      <name val="Calibri"/>
      <family val="2"/>
      <charset val="238"/>
      <scheme val="minor"/>
    </font>
    <font>
      <sz val="11"/>
      <color theme="0"/>
      <name val="Calibri"/>
      <family val="2"/>
      <charset val="238"/>
      <scheme val="minor"/>
    </font>
    <font>
      <i/>
      <sz val="12"/>
      <color theme="1"/>
      <name val="Calibri"/>
      <family val="2"/>
      <charset val="238"/>
      <scheme val="minor"/>
    </font>
    <font>
      <u/>
      <sz val="11"/>
      <color theme="1"/>
      <name val="Calibri"/>
      <family val="2"/>
      <charset val="238"/>
      <scheme val="minor"/>
    </font>
    <font>
      <i/>
      <sz val="12"/>
      <name val="Calibri"/>
      <family val="2"/>
      <charset val="238"/>
      <scheme val="minor"/>
    </font>
    <font>
      <sz val="10"/>
      <color theme="1"/>
      <name val="Tahoma"/>
      <family val="2"/>
      <charset val="238"/>
    </font>
    <font>
      <sz val="10"/>
      <color rgb="FF000000"/>
      <name val="Tahoma"/>
      <family val="2"/>
      <charset val="238"/>
    </font>
    <font>
      <b/>
      <sz val="10"/>
      <color rgb="FF000000"/>
      <name val="Tahoma"/>
      <family val="2"/>
      <charset val="238"/>
    </font>
    <font>
      <sz val="11"/>
      <color rgb="FFFF0000"/>
      <name val="Calibri"/>
      <family val="2"/>
      <charset val="238"/>
      <scheme val="minor"/>
    </font>
    <font>
      <b/>
      <sz val="18"/>
      <name val="Calibri"/>
      <family val="2"/>
      <charset val="238"/>
      <scheme val="minor"/>
    </font>
    <font>
      <b/>
      <i/>
      <sz val="14"/>
      <name val="Arial"/>
      <family val="2"/>
      <charset val="238"/>
    </font>
    <font>
      <sz val="14"/>
      <color theme="1"/>
      <name val="Calibri"/>
      <family val="2"/>
      <charset val="238"/>
      <scheme val="minor"/>
    </font>
    <font>
      <b/>
      <sz val="18"/>
      <color theme="1"/>
      <name val="Calibri"/>
      <family val="2"/>
      <charset val="238"/>
      <scheme val="minor"/>
    </font>
    <font>
      <b/>
      <sz val="14"/>
      <color theme="1"/>
      <name val="Calibri"/>
      <family val="2"/>
      <charset val="238"/>
      <scheme val="minor"/>
    </font>
    <font>
      <b/>
      <sz val="22"/>
      <color theme="1"/>
      <name val="Calibri"/>
      <family val="2"/>
      <charset val="238"/>
      <scheme val="minor"/>
    </font>
    <font>
      <sz val="11"/>
      <color rgb="FF006100"/>
      <name val="Calibri"/>
      <family val="2"/>
      <charset val="238"/>
      <scheme val="minor"/>
    </font>
    <font>
      <sz val="11"/>
      <color rgb="FF9C6500"/>
      <name val="Calibri"/>
      <family val="2"/>
      <charset val="238"/>
      <scheme val="minor"/>
    </font>
    <font>
      <b/>
      <sz val="11"/>
      <color theme="1"/>
      <name val="Calibri"/>
      <family val="2"/>
      <charset val="238"/>
      <scheme val="minor"/>
    </font>
    <font>
      <b/>
      <sz val="11"/>
      <name val="Calibri"/>
      <family val="2"/>
      <charset val="238"/>
      <scheme val="minor"/>
    </font>
    <font>
      <b/>
      <sz val="11"/>
      <color rgb="FFFF0000"/>
      <name val="Calibri"/>
      <family val="2"/>
      <charset val="238"/>
      <scheme val="minor"/>
    </font>
    <font>
      <b/>
      <sz val="11"/>
      <color rgb="FF006100"/>
      <name val="Calibri"/>
      <family val="2"/>
      <charset val="238"/>
      <scheme val="minor"/>
    </font>
    <font>
      <b/>
      <sz val="16"/>
      <color theme="1"/>
      <name val="Calibri"/>
      <family val="2"/>
      <charset val="238"/>
      <scheme val="minor"/>
    </font>
    <font>
      <sz val="16"/>
      <color theme="1"/>
      <name val="Calibri"/>
      <family val="2"/>
      <charset val="238"/>
      <scheme val="minor"/>
    </font>
    <font>
      <sz val="10"/>
      <color rgb="FF000000"/>
      <name val="Arial"/>
      <family val="2"/>
      <charset val="238"/>
    </font>
    <font>
      <b/>
      <sz val="10"/>
      <color rgb="FF000000"/>
      <name val="Arial"/>
      <family val="2"/>
      <charset val="238"/>
    </font>
  </fonts>
  <fills count="12">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6EFCE"/>
      </patternFill>
    </fill>
    <fill>
      <patternFill patternType="solid">
        <fgColor rgb="FFFFEB9C"/>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7F7E7"/>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s>
  <cellStyleXfs count="3">
    <xf numFmtId="0" fontId="0" fillId="0" borderId="0"/>
    <xf numFmtId="0" fontId="28" fillId="7" borderId="0" applyNumberFormat="0" applyBorder="0" applyAlignment="0" applyProtection="0"/>
    <xf numFmtId="0" fontId="29" fillId="8" borderId="0" applyNumberFormat="0" applyBorder="0" applyAlignment="0" applyProtection="0"/>
  </cellStyleXfs>
  <cellXfs count="18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xf numFmtId="0" fontId="7" fillId="0" borderId="0" xfId="0" applyFont="1"/>
    <xf numFmtId="0" fontId="8" fillId="0" borderId="0" xfId="0" applyFont="1"/>
    <xf numFmtId="0" fontId="14" fillId="0" borderId="0" xfId="0" applyFont="1"/>
    <xf numFmtId="0" fontId="0" fillId="0" borderId="0" xfId="0" applyAlignment="1">
      <alignment horizontal="center" vertical="center"/>
    </xf>
    <xf numFmtId="0" fontId="18" fillId="6" borderId="19"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0" xfId="0" applyFont="1" applyBorder="1" applyAlignment="1">
      <alignment vertical="center" wrapText="1"/>
    </xf>
    <xf numFmtId="0" fontId="18" fillId="6" borderId="21" xfId="0" applyFont="1" applyFill="1" applyBorder="1" applyAlignment="1">
      <alignment horizontal="center" wrapText="1"/>
    </xf>
    <xf numFmtId="0" fontId="18" fillId="6" borderId="22"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9" fillId="0" borderId="0" xfId="0" applyFont="1" applyAlignment="1">
      <alignment vertical="center"/>
    </xf>
    <xf numFmtId="0" fontId="18" fillId="0" borderId="16" xfId="0" applyFont="1" applyBorder="1" applyAlignment="1">
      <alignment horizontal="center" vertical="center" wrapText="1"/>
    </xf>
    <xf numFmtId="0" fontId="18" fillId="6" borderId="4" xfId="0" applyFont="1" applyFill="1" applyBorder="1" applyAlignment="1">
      <alignment horizontal="center"/>
    </xf>
    <xf numFmtId="0" fontId="18" fillId="6" borderId="5" xfId="0" applyFont="1" applyFill="1" applyBorder="1" applyAlignment="1">
      <alignment horizontal="center"/>
    </xf>
    <xf numFmtId="0" fontId="18" fillId="0" borderId="0" xfId="0" applyFont="1"/>
    <xf numFmtId="0" fontId="18" fillId="6" borderId="13"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8" fillId="0" borderId="8" xfId="0" applyFont="1" applyBorder="1" applyAlignment="1">
      <alignment horizontal="left" vertical="center" wrapText="1"/>
    </xf>
    <xf numFmtId="0" fontId="18" fillId="0" borderId="10" xfId="0" applyFont="1" applyBorder="1" applyAlignment="1">
      <alignment horizontal="left" vertical="center" wrapText="1"/>
    </xf>
    <xf numFmtId="0" fontId="18" fillId="5" borderId="23" xfId="0" applyFont="1" applyFill="1" applyBorder="1" applyAlignment="1">
      <alignment horizontal="left"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8" xfId="0" applyFont="1" applyBorder="1" applyAlignment="1">
      <alignment horizontal="left" vertical="center" wrapText="1"/>
    </xf>
    <xf numFmtId="0" fontId="18"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19" fillId="6" borderId="16" xfId="0" applyFont="1" applyFill="1" applyBorder="1" applyAlignment="1">
      <alignment vertical="top"/>
    </xf>
    <xf numFmtId="0" fontId="19" fillId="0" borderId="16" xfId="0" applyFont="1" applyBorder="1" applyAlignment="1">
      <alignment horizontal="justify" vertical="top" wrapText="1"/>
    </xf>
    <xf numFmtId="0" fontId="19" fillId="6" borderId="13" xfId="0" applyFont="1" applyFill="1" applyBorder="1" applyAlignment="1">
      <alignment vertical="top" wrapText="1"/>
    </xf>
    <xf numFmtId="0" fontId="19" fillId="6" borderId="14" xfId="0" applyFont="1" applyFill="1" applyBorder="1" applyAlignment="1">
      <alignment vertical="top"/>
    </xf>
    <xf numFmtId="0" fontId="19" fillId="0" borderId="15" xfId="0" applyFont="1" applyBorder="1" applyAlignment="1">
      <alignment horizontal="justify" vertical="top" wrapText="1"/>
    </xf>
    <xf numFmtId="0" fontId="19" fillId="6" borderId="27" xfId="0" applyFont="1" applyFill="1" applyBorder="1" applyAlignment="1">
      <alignment vertical="top" wrapText="1"/>
    </xf>
    <xf numFmtId="0" fontId="19" fillId="0" borderId="28" xfId="0" applyFont="1" applyBorder="1" applyAlignment="1">
      <alignment vertical="top" wrapText="1"/>
    </xf>
    <xf numFmtId="0" fontId="19" fillId="6" borderId="29" xfId="0" applyFont="1" applyFill="1" applyBorder="1" applyAlignment="1">
      <alignment vertical="top" wrapText="1"/>
    </xf>
    <xf numFmtId="0" fontId="19" fillId="0" borderId="30" xfId="0" applyFont="1" applyBorder="1" applyAlignment="1">
      <alignment vertical="top" wrapText="1"/>
    </xf>
    <xf numFmtId="0" fontId="19" fillId="6" borderId="31" xfId="0" applyFont="1" applyFill="1" applyBorder="1" applyAlignment="1">
      <alignment vertical="top"/>
    </xf>
    <xf numFmtId="0" fontId="19" fillId="0" borderId="32" xfId="0" applyFont="1" applyBorder="1" applyAlignment="1">
      <alignment vertical="top" wrapText="1"/>
    </xf>
    <xf numFmtId="0" fontId="19" fillId="6" borderId="33" xfId="0" applyFont="1" applyFill="1" applyBorder="1" applyAlignment="1">
      <alignment vertical="top" wrapText="1"/>
    </xf>
    <xf numFmtId="0" fontId="19" fillId="0" borderId="34" xfId="0" applyFont="1" applyBorder="1" applyAlignment="1">
      <alignment vertical="top" wrapText="1"/>
    </xf>
    <xf numFmtId="0" fontId="19" fillId="6" borderId="35" xfId="0" applyFont="1" applyFill="1" applyBorder="1" applyAlignment="1">
      <alignment vertical="top" wrapText="1"/>
    </xf>
    <xf numFmtId="0" fontId="19" fillId="0" borderId="36" xfId="0" applyFont="1" applyBorder="1" applyAlignment="1">
      <alignment vertical="top" wrapText="1"/>
    </xf>
    <xf numFmtId="0" fontId="4" fillId="0" borderId="0" xfId="0" applyFont="1" applyBorder="1" applyAlignment="1">
      <alignment horizontal="center" vertical="center" wrapText="1"/>
    </xf>
    <xf numFmtId="0" fontId="18" fillId="0" borderId="0" xfId="0" applyFont="1" applyBorder="1" applyAlignment="1">
      <alignment horizontal="left" vertical="center" wrapText="1"/>
    </xf>
    <xf numFmtId="0" fontId="18" fillId="0" borderId="0" xfId="0" applyFont="1" applyBorder="1" applyAlignment="1">
      <alignment horizontal="center" vertical="center" wrapText="1"/>
    </xf>
    <xf numFmtId="0" fontId="6" fillId="0" borderId="0" xfId="0" applyFont="1" applyAlignment="1">
      <alignment horizontal="center" vertical="center"/>
    </xf>
    <xf numFmtId="0" fontId="22"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pplyAlignment="1">
      <alignment horizontal="center" vertical="center"/>
    </xf>
    <xf numFmtId="4" fontId="1" fillId="0" borderId="0" xfId="0" applyNumberFormat="1" applyFont="1"/>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31" fillId="5" borderId="39" xfId="2" applyFont="1" applyFill="1" applyBorder="1" applyAlignment="1">
      <alignment horizontal="center"/>
    </xf>
    <xf numFmtId="0" fontId="31" fillId="5" borderId="14" xfId="2" applyFont="1" applyFill="1" applyBorder="1" applyAlignment="1">
      <alignment horizontal="center"/>
    </xf>
    <xf numFmtId="0" fontId="31" fillId="5" borderId="13" xfId="2" applyFont="1" applyFill="1" applyBorder="1" applyAlignment="1">
      <alignment horizontal="center"/>
    </xf>
    <xf numFmtId="0" fontId="31" fillId="5" borderId="16" xfId="2" applyFont="1" applyFill="1" applyBorder="1" applyAlignment="1">
      <alignment horizontal="center"/>
    </xf>
    <xf numFmtId="0" fontId="32" fillId="9" borderId="16" xfId="2" applyFont="1" applyFill="1" applyBorder="1" applyAlignment="1">
      <alignment horizontal="center"/>
    </xf>
    <xf numFmtId="0" fontId="32" fillId="9" borderId="14" xfId="2" applyFont="1" applyFill="1" applyBorder="1" applyAlignment="1">
      <alignment horizontal="center"/>
    </xf>
    <xf numFmtId="0" fontId="33" fillId="5" borderId="40" xfId="1" applyFont="1" applyFill="1" applyBorder="1" applyAlignment="1">
      <alignment horizontal="center"/>
    </xf>
    <xf numFmtId="0" fontId="33" fillId="5" borderId="13" xfId="1" applyFont="1" applyFill="1" applyBorder="1" applyAlignment="1">
      <alignment horizontal="center"/>
    </xf>
    <xf numFmtId="0" fontId="33" fillId="5" borderId="14" xfId="1" applyFont="1" applyFill="1" applyBorder="1" applyAlignment="1">
      <alignment horizontal="center"/>
    </xf>
    <xf numFmtId="0" fontId="33" fillId="5" borderId="16" xfId="1" applyFont="1" applyFill="1" applyBorder="1" applyAlignment="1">
      <alignment horizontal="center"/>
    </xf>
    <xf numFmtId="0" fontId="33" fillId="5" borderId="15" xfId="1" applyFont="1" applyFill="1" applyBorder="1" applyAlignment="1">
      <alignment horizontal="center"/>
    </xf>
    <xf numFmtId="0" fontId="33" fillId="10" borderId="13" xfId="1" applyFont="1" applyFill="1" applyBorder="1" applyAlignment="1">
      <alignment horizontal="center"/>
    </xf>
    <xf numFmtId="0" fontId="5" fillId="5" borderId="14" xfId="2" applyFont="1" applyFill="1" applyBorder="1" applyAlignment="1">
      <alignment horizontal="center"/>
    </xf>
    <xf numFmtId="0" fontId="5" fillId="5" borderId="13" xfId="1" applyFont="1" applyFill="1" applyBorder="1" applyAlignment="1">
      <alignment horizontal="center"/>
    </xf>
    <xf numFmtId="0" fontId="3" fillId="0" borderId="13" xfId="0" applyFont="1" applyBorder="1" applyAlignment="1"/>
    <xf numFmtId="0" fontId="33" fillId="10" borderId="14" xfId="1" applyFont="1" applyFill="1" applyBorder="1" applyAlignment="1">
      <alignment horizontal="center"/>
    </xf>
    <xf numFmtId="0" fontId="5" fillId="10" borderId="13" xfId="1" applyFont="1" applyFill="1" applyBorder="1" applyAlignment="1">
      <alignment horizontal="center"/>
    </xf>
    <xf numFmtId="165" fontId="4" fillId="0" borderId="0" xfId="0" applyNumberFormat="1" applyFont="1"/>
    <xf numFmtId="165" fontId="30" fillId="0" borderId="13" xfId="0" applyNumberFormat="1" applyFont="1" applyBorder="1" applyAlignment="1"/>
    <xf numFmtId="165" fontId="31" fillId="5" borderId="14" xfId="2" applyNumberFormat="1" applyFont="1" applyFill="1" applyBorder="1" applyAlignment="1">
      <alignment horizontal="center"/>
    </xf>
    <xf numFmtId="165" fontId="32" fillId="9" borderId="14" xfId="2" applyNumberFormat="1" applyFont="1" applyFill="1" applyBorder="1" applyAlignment="1">
      <alignment horizontal="center"/>
    </xf>
    <xf numFmtId="165" fontId="33" fillId="5" borderId="13" xfId="1" applyNumberFormat="1" applyFont="1" applyFill="1" applyBorder="1" applyAlignment="1">
      <alignment horizontal="center"/>
    </xf>
    <xf numFmtId="165" fontId="33" fillId="10" borderId="13" xfId="1" applyNumberFormat="1" applyFont="1" applyFill="1" applyBorder="1" applyAlignment="1">
      <alignment horizontal="center"/>
    </xf>
    <xf numFmtId="0" fontId="24" fillId="4" borderId="1" xfId="0" applyFont="1" applyFill="1" applyBorder="1" applyAlignment="1">
      <alignment horizontal="center" vertical="center"/>
    </xf>
    <xf numFmtId="0" fontId="0" fillId="0" borderId="0" xfId="0" applyAlignment="1">
      <alignment shrinkToFit="1"/>
    </xf>
    <xf numFmtId="0" fontId="35" fillId="0" borderId="0" xfId="0" applyFont="1"/>
    <xf numFmtId="164" fontId="24" fillId="0" borderId="1" xfId="0" applyNumberFormat="1" applyFont="1" applyFill="1" applyBorder="1" applyAlignment="1">
      <alignment vertical="center"/>
    </xf>
    <xf numFmtId="164" fontId="24" fillId="4" borderId="1" xfId="0" applyNumberFormat="1" applyFont="1" applyFill="1" applyBorder="1" applyAlignment="1">
      <alignment vertical="center"/>
    </xf>
    <xf numFmtId="164" fontId="24" fillId="0" borderId="1" xfId="0" applyNumberFormat="1" applyFont="1" applyBorder="1" applyAlignment="1">
      <alignment vertical="center"/>
    </xf>
    <xf numFmtId="164" fontId="4" fillId="0" borderId="0" xfId="0" applyNumberFormat="1" applyFont="1"/>
    <xf numFmtId="164" fontId="27" fillId="2" borderId="38" xfId="0" applyNumberFormat="1" applyFont="1" applyFill="1" applyBorder="1" applyAlignment="1">
      <alignment shrinkToFit="1"/>
    </xf>
    <xf numFmtId="164" fontId="25" fillId="2" borderId="38" xfId="0" applyNumberFormat="1" applyFont="1" applyFill="1" applyBorder="1" applyAlignment="1">
      <alignment shrinkToFit="1"/>
    </xf>
    <xf numFmtId="0" fontId="30" fillId="0" borderId="41" xfId="0" applyFont="1" applyBorder="1" applyAlignment="1">
      <alignment wrapText="1"/>
    </xf>
    <xf numFmtId="0" fontId="0" fillId="0" borderId="0" xfId="0" applyFont="1" applyAlignment="1">
      <alignment horizontal="left" vertical="center"/>
    </xf>
    <xf numFmtId="0" fontId="13" fillId="2" borderId="43" xfId="0" applyFont="1" applyFill="1" applyBorder="1" applyAlignment="1">
      <alignment horizontal="center" vertical="top" wrapText="1"/>
    </xf>
    <xf numFmtId="0" fontId="24" fillId="5" borderId="1" xfId="0" applyFont="1" applyFill="1" applyBorder="1" applyAlignment="1">
      <alignment horizontal="center" vertical="center"/>
    </xf>
    <xf numFmtId="164" fontId="34" fillId="5" borderId="47" xfId="0" applyNumberFormat="1" applyFont="1" applyFill="1" applyBorder="1" applyAlignment="1">
      <alignment shrinkToFit="1"/>
    </xf>
    <xf numFmtId="164" fontId="34" fillId="5" borderId="43" xfId="0" applyNumberFormat="1" applyFont="1" applyFill="1" applyBorder="1" applyAlignment="1">
      <alignment shrinkToFit="1"/>
    </xf>
    <xf numFmtId="164" fontId="34" fillId="5" borderId="49" xfId="0" applyNumberFormat="1" applyFont="1" applyFill="1" applyBorder="1" applyAlignment="1">
      <alignment shrinkToFit="1"/>
    </xf>
    <xf numFmtId="0" fontId="24" fillId="4" borderId="3" xfId="0" applyFont="1" applyFill="1" applyBorder="1" applyAlignment="1">
      <alignment horizontal="center" vertical="center"/>
    </xf>
    <xf numFmtId="0" fontId="5" fillId="0" borderId="0" xfId="0" applyFont="1" applyAlignment="1">
      <alignment horizontal="right"/>
    </xf>
    <xf numFmtId="164" fontId="5" fillId="0" borderId="0" xfId="0" applyNumberFormat="1" applyFont="1" applyAlignment="1">
      <alignment horizontal="right"/>
    </xf>
    <xf numFmtId="166" fontId="0" fillId="0" borderId="0" xfId="0" applyNumberFormat="1"/>
    <xf numFmtId="0" fontId="36" fillId="11" borderId="54" xfId="0" applyFont="1" applyFill="1" applyBorder="1"/>
    <xf numFmtId="166" fontId="36" fillId="11" borderId="54" xfId="0" applyNumberFormat="1" applyFont="1" applyFill="1" applyBorder="1"/>
    <xf numFmtId="0" fontId="37" fillId="11" borderId="55" xfId="0" applyFont="1" applyFill="1" applyBorder="1" applyAlignment="1">
      <alignment horizontal="center" vertical="center"/>
    </xf>
    <xf numFmtId="0" fontId="37" fillId="11" borderId="54" xfId="0" applyFont="1" applyFill="1" applyBorder="1" applyAlignment="1">
      <alignment horizontal="center" vertical="center"/>
    </xf>
    <xf numFmtId="166" fontId="37" fillId="11" borderId="54" xfId="0" applyNumberFormat="1" applyFont="1" applyFill="1" applyBorder="1" applyAlignment="1">
      <alignment horizontal="center" vertical="center"/>
    </xf>
    <xf numFmtId="164" fontId="24" fillId="0" borderId="57" xfId="0" applyNumberFormat="1" applyFont="1" applyBorder="1" applyAlignment="1">
      <alignment vertical="center"/>
    </xf>
    <xf numFmtId="164" fontId="34" fillId="5" borderId="58" xfId="0" applyNumberFormat="1" applyFont="1" applyFill="1" applyBorder="1" applyAlignment="1">
      <alignment shrinkToFit="1"/>
    </xf>
    <xf numFmtId="164" fontId="25" fillId="2" borderId="44" xfId="0" applyNumberFormat="1" applyFont="1" applyFill="1" applyBorder="1" applyAlignment="1">
      <alignment shrinkToFit="1"/>
    </xf>
    <xf numFmtId="164" fontId="25" fillId="2" borderId="59" xfId="0" applyNumberFormat="1" applyFont="1" applyFill="1" applyBorder="1" applyAlignment="1">
      <alignment shrinkToFit="1"/>
    </xf>
    <xf numFmtId="164" fontId="34" fillId="5" borderId="60" xfId="0" applyNumberFormat="1" applyFont="1" applyFill="1" applyBorder="1" applyAlignment="1">
      <alignment shrinkToFit="1"/>
    </xf>
    <xf numFmtId="0" fontId="22" fillId="0" borderId="0" xfId="0" applyFont="1" applyAlignment="1">
      <alignment horizontal="center" vertical="center" shrinkToFit="1"/>
    </xf>
    <xf numFmtId="0" fontId="6" fillId="0" borderId="0" xfId="0" applyFont="1" applyAlignment="1">
      <alignment horizontal="center" vertical="center" shrinkToFit="1"/>
    </xf>
    <xf numFmtId="0" fontId="24" fillId="4" borderId="1" xfId="0" applyFont="1" applyFill="1" applyBorder="1" applyAlignment="1">
      <alignment horizontal="center" vertical="center" shrinkToFit="1"/>
    </xf>
    <xf numFmtId="0" fontId="0" fillId="0" borderId="0" xfId="0" applyAlignment="1">
      <alignment horizontal="center" vertical="center" shrinkToFit="1"/>
    </xf>
    <xf numFmtId="0" fontId="0" fillId="0" borderId="0" xfId="0" applyFont="1" applyAlignment="1">
      <alignment horizontal="left" vertical="center" shrinkToFit="1"/>
    </xf>
    <xf numFmtId="0" fontId="1" fillId="0" borderId="0" xfId="0" applyFont="1" applyFill="1" applyBorder="1" applyAlignment="1">
      <alignment horizontal="center" vertical="center" shrinkToFit="1"/>
    </xf>
    <xf numFmtId="0" fontId="1" fillId="0" borderId="0" xfId="0" applyFont="1" applyAlignment="1">
      <alignment horizontal="center" vertical="center" shrinkToFit="1"/>
    </xf>
    <xf numFmtId="0" fontId="9" fillId="2" borderId="37"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22" fillId="0" borderId="0" xfId="0" applyFont="1" applyAlignment="1">
      <alignment horizontal="left" vertical="center"/>
    </xf>
    <xf numFmtId="0" fontId="23" fillId="0" borderId="0" xfId="0" applyFont="1" applyFill="1" applyBorder="1" applyAlignment="1">
      <alignment horizontal="left" vertical="center"/>
    </xf>
    <xf numFmtId="0" fontId="16" fillId="0" borderId="0" xfId="0" applyFont="1" applyAlignment="1">
      <alignment horizontal="left" vertical="center"/>
    </xf>
    <xf numFmtId="0" fontId="0" fillId="0" borderId="0" xfId="0" applyFont="1" applyAlignment="1">
      <alignment horizontal="left" vertical="center"/>
    </xf>
    <xf numFmtId="0" fontId="9"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2" fillId="2" borderId="62" xfId="0" applyFont="1" applyFill="1" applyBorder="1" applyAlignment="1">
      <alignment horizontal="center" vertical="center" wrapText="1"/>
    </xf>
    <xf numFmtId="164" fontId="34" fillId="5" borderId="47" xfId="0" applyNumberFormat="1" applyFont="1" applyFill="1" applyBorder="1" applyAlignment="1">
      <alignment shrinkToFit="1"/>
    </xf>
    <xf numFmtId="164" fontId="34" fillId="5" borderId="48" xfId="0" applyNumberFormat="1" applyFont="1" applyFill="1" applyBorder="1" applyAlignment="1">
      <alignment shrinkToFit="1"/>
    </xf>
    <xf numFmtId="164" fontId="34" fillId="5" borderId="49" xfId="0" applyNumberFormat="1" applyFont="1" applyFill="1" applyBorder="1" applyAlignment="1">
      <alignment shrinkToFit="1"/>
    </xf>
    <xf numFmtId="0" fontId="27" fillId="5" borderId="44" xfId="0" applyFont="1" applyFill="1" applyBorder="1" applyAlignment="1">
      <alignment horizontal="center" vertical="center"/>
    </xf>
    <xf numFmtId="0" fontId="27" fillId="5" borderId="45" xfId="0" applyFont="1" applyFill="1" applyBorder="1" applyAlignment="1">
      <alignment horizontal="center" vertical="center"/>
    </xf>
    <xf numFmtId="0" fontId="27" fillId="5" borderId="46" xfId="0" applyFont="1" applyFill="1" applyBorder="1" applyAlignment="1">
      <alignment horizontal="center" vertical="center"/>
    </xf>
    <xf numFmtId="0" fontId="26" fillId="2" borderId="2"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1"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7" fillId="5" borderId="51" xfId="0" applyFont="1" applyFill="1" applyBorder="1" applyAlignment="1">
      <alignment horizontal="center" vertical="center"/>
    </xf>
    <xf numFmtId="0" fontId="27" fillId="5" borderId="52" xfId="0" applyFont="1" applyFill="1" applyBorder="1" applyAlignment="1">
      <alignment horizontal="center" vertical="center"/>
    </xf>
    <xf numFmtId="0" fontId="27" fillId="5" borderId="53" xfId="0" applyFont="1" applyFill="1" applyBorder="1" applyAlignment="1">
      <alignment horizontal="center" vertical="center"/>
    </xf>
    <xf numFmtId="0" fontId="26" fillId="2" borderId="2" xfId="0" applyFont="1" applyFill="1" applyBorder="1" applyAlignment="1">
      <alignment vertical="center" wrapText="1"/>
    </xf>
    <xf numFmtId="0" fontId="26" fillId="2" borderId="12" xfId="0" applyFont="1" applyFill="1" applyBorder="1" applyAlignment="1">
      <alignment vertical="center" wrapText="1"/>
    </xf>
    <xf numFmtId="0" fontId="26" fillId="2" borderId="3" xfId="0" applyFont="1" applyFill="1" applyBorder="1" applyAlignment="1">
      <alignment vertical="center" wrapText="1"/>
    </xf>
    <xf numFmtId="0" fontId="26" fillId="2" borderId="2" xfId="0" applyFont="1" applyFill="1" applyBorder="1" applyAlignment="1">
      <alignment vertical="center"/>
    </xf>
    <xf numFmtId="0" fontId="26" fillId="2" borderId="12" xfId="0" applyFont="1" applyFill="1" applyBorder="1" applyAlignment="1">
      <alignment vertical="center"/>
    </xf>
    <xf numFmtId="0" fontId="26" fillId="2" borderId="3" xfId="0" applyFont="1" applyFill="1" applyBorder="1" applyAlignment="1">
      <alignment vertical="center"/>
    </xf>
    <xf numFmtId="0" fontId="20" fillId="6"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6" borderId="25" xfId="0" applyFont="1" applyFill="1" applyBorder="1" applyAlignment="1">
      <alignment horizontal="center" wrapText="1"/>
    </xf>
    <xf numFmtId="0" fontId="20" fillId="6" borderId="26" xfId="0" applyFont="1" applyFill="1" applyBorder="1" applyAlignment="1">
      <alignment horizontal="center" wrapText="1"/>
    </xf>
    <xf numFmtId="0" fontId="19" fillId="0" borderId="25" xfId="0" applyFont="1" applyFill="1" applyBorder="1" applyAlignment="1">
      <alignment horizontal="left" wrapText="1"/>
    </xf>
    <xf numFmtId="0" fontId="20" fillId="0" borderId="26" xfId="0" applyFont="1" applyFill="1" applyBorder="1" applyAlignment="1">
      <alignment horizontal="left" wrapText="1"/>
    </xf>
    <xf numFmtId="0" fontId="19" fillId="5" borderId="23" xfId="0" applyFont="1" applyFill="1" applyBorder="1" applyAlignment="1">
      <alignment horizontal="left" wrapText="1"/>
    </xf>
    <xf numFmtId="0" fontId="19" fillId="5" borderId="24" xfId="0" applyFont="1" applyFill="1" applyBorder="1" applyAlignment="1">
      <alignment horizontal="left" wrapText="1"/>
    </xf>
    <xf numFmtId="0" fontId="3" fillId="0" borderId="31" xfId="0" applyFont="1" applyBorder="1" applyAlignment="1">
      <alignment horizontal="center"/>
    </xf>
    <xf numFmtId="0" fontId="30" fillId="0" borderId="42" xfId="0" applyFont="1" applyBorder="1" applyAlignment="1">
      <alignment horizontal="center"/>
    </xf>
    <xf numFmtId="0" fontId="30" fillId="0" borderId="17" xfId="0" applyFont="1" applyBorder="1" applyAlignment="1">
      <alignment horizontal="center"/>
    </xf>
  </cellXfs>
  <cellStyles count="3">
    <cellStyle name="Dobro" xfId="1" builtinId="26"/>
    <cellStyle name="Navadno" xfId="0" builtinId="0"/>
    <cellStyle name="Nevtralno" xfId="2"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1</xdr:col>
      <xdr:colOff>1515212</xdr:colOff>
      <xdr:row>2</xdr:row>
      <xdr:rowOff>77470</xdr:rowOff>
    </xdr:to>
    <xdr:pic>
      <xdr:nvPicPr>
        <xdr:cNvPr id="5" name="Slika 4" descr="MIZS_slovenščina"/>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6675"/>
          <a:ext cx="2426970" cy="391795"/>
        </a:xfrm>
        <a:prstGeom prst="rect">
          <a:avLst/>
        </a:prstGeom>
        <a:noFill/>
        <a:ln>
          <a:noFill/>
        </a:ln>
      </xdr:spPr>
    </xdr:pic>
    <xdr:clientData/>
  </xdr:twoCellAnchor>
  <xdr:twoCellAnchor editAs="oneCell">
    <xdr:from>
      <xdr:col>11</xdr:col>
      <xdr:colOff>8225</xdr:colOff>
      <xdr:row>0</xdr:row>
      <xdr:rowOff>0</xdr:rowOff>
    </xdr:from>
    <xdr:to>
      <xdr:col>12</xdr:col>
      <xdr:colOff>1302</xdr:colOff>
      <xdr:row>3</xdr:row>
      <xdr:rowOff>123824</xdr:rowOff>
    </xdr:to>
    <xdr:pic>
      <xdr:nvPicPr>
        <xdr:cNvPr id="6" name="Slika 5" descr="Logo_EKP_socialni_sklad_SLO_slogan"/>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88" t="16814" r="6028" b="20354"/>
        <a:stretch/>
      </xdr:blipFill>
      <xdr:spPr bwMode="auto">
        <a:xfrm>
          <a:off x="9390350" y="0"/>
          <a:ext cx="1698052" cy="695324"/>
        </a:xfrm>
        <a:prstGeom prst="rect">
          <a:avLst/>
        </a:prstGeom>
        <a:noFill/>
        <a:ln>
          <a:noFill/>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288"/>
  <sheetViews>
    <sheetView tabSelected="1" view="pageBreakPreview" zoomScale="70" zoomScaleNormal="100" zoomScaleSheetLayoutView="70" workbookViewId="0">
      <pane ySplit="9" topLeftCell="A28" activePane="bottomLeft" state="frozen"/>
      <selection pane="bottomLeft" activeCell="B30" sqref="B30"/>
    </sheetView>
  </sheetViews>
  <sheetFormatPr defaultRowHeight="15" x14ac:dyDescent="0.25"/>
  <cols>
    <col min="1" max="1" width="14.140625" style="12" customWidth="1"/>
    <col min="2" max="2" width="25.7109375" style="120" customWidth="1"/>
    <col min="3" max="4" width="14.140625" style="12" customWidth="1"/>
    <col min="5" max="5" width="14.85546875" customWidth="1"/>
    <col min="6" max="6" width="19.5703125" customWidth="1"/>
    <col min="7" max="7" width="18.85546875" customWidth="1"/>
    <col min="8" max="8" width="18.42578125" customWidth="1"/>
    <col min="9" max="9" width="20" customWidth="1"/>
    <col min="10" max="10" width="25.140625" customWidth="1"/>
    <col min="11" max="11" width="12.5703125" customWidth="1"/>
    <col min="12" max="12" width="25.5703125" customWidth="1"/>
  </cols>
  <sheetData>
    <row r="4" spans="1:12" ht="23.25" x14ac:dyDescent="0.25">
      <c r="A4" s="126" t="s">
        <v>91</v>
      </c>
      <c r="B4" s="126"/>
      <c r="C4" s="126"/>
      <c r="D4" s="126"/>
      <c r="E4" s="126"/>
      <c r="F4" s="126"/>
    </row>
    <row r="5" spans="1:12" ht="23.25" x14ac:dyDescent="0.25">
      <c r="A5" s="58"/>
      <c r="B5" s="117"/>
      <c r="C5" s="58"/>
      <c r="D5" s="58"/>
      <c r="E5" s="8"/>
      <c r="F5" s="8"/>
    </row>
    <row r="6" spans="1:12" ht="25.5" customHeight="1" x14ac:dyDescent="0.25">
      <c r="A6" s="127" t="s">
        <v>44</v>
      </c>
      <c r="B6" s="127"/>
      <c r="C6" s="127"/>
      <c r="D6" s="127"/>
      <c r="E6" s="127"/>
      <c r="F6" s="127"/>
      <c r="G6" s="127"/>
      <c r="H6" s="127"/>
      <c r="I6" s="127"/>
      <c r="J6" s="127"/>
      <c r="K6" s="127"/>
      <c r="L6" s="127"/>
    </row>
    <row r="7" spans="1:12" x14ac:dyDescent="0.25">
      <c r="A7" s="57"/>
      <c r="B7" s="118"/>
      <c r="C7" s="57"/>
      <c r="D7" s="57"/>
      <c r="E7" s="8"/>
      <c r="F7" s="8"/>
    </row>
    <row r="8" spans="1:12" s="12" customFormat="1" ht="141.75" customHeight="1" x14ac:dyDescent="0.25">
      <c r="A8" s="124" t="s">
        <v>30</v>
      </c>
      <c r="B8" s="124" t="s">
        <v>863</v>
      </c>
      <c r="C8" s="124" t="s">
        <v>88</v>
      </c>
      <c r="D8" s="124" t="s">
        <v>99</v>
      </c>
      <c r="E8" s="130" t="s">
        <v>43</v>
      </c>
      <c r="F8" s="131"/>
      <c r="G8" s="132"/>
      <c r="H8" s="133" t="s">
        <v>85</v>
      </c>
      <c r="I8" s="135" t="s">
        <v>880</v>
      </c>
      <c r="J8" s="136" t="s">
        <v>86</v>
      </c>
      <c r="K8" s="139" t="s">
        <v>881</v>
      </c>
      <c r="L8" s="124" t="s">
        <v>33</v>
      </c>
    </row>
    <row r="9" spans="1:12" ht="79.5" thickBot="1" x14ac:dyDescent="0.3">
      <c r="A9" s="125"/>
      <c r="B9" s="125"/>
      <c r="C9" s="125"/>
      <c r="D9" s="125"/>
      <c r="E9" s="98" t="s">
        <v>0</v>
      </c>
      <c r="F9" s="98" t="s">
        <v>98</v>
      </c>
      <c r="G9" s="98" t="s">
        <v>20</v>
      </c>
      <c r="H9" s="134"/>
      <c r="I9" s="134"/>
      <c r="J9" s="137"/>
      <c r="K9" s="140"/>
      <c r="L9" s="138"/>
    </row>
    <row r="10" spans="1:12" ht="30" customHeight="1" thickTop="1" x14ac:dyDescent="0.25">
      <c r="A10" s="144" t="s">
        <v>95</v>
      </c>
      <c r="B10" s="145"/>
      <c r="C10" s="145"/>
      <c r="D10" s="145"/>
      <c r="E10" s="145"/>
      <c r="F10" s="145"/>
      <c r="G10" s="145"/>
      <c r="H10" s="145"/>
      <c r="I10" s="145"/>
      <c r="J10" s="145"/>
      <c r="K10" s="145"/>
      <c r="L10" s="146"/>
    </row>
    <row r="11" spans="1:12" ht="25.5" customHeight="1" x14ac:dyDescent="0.25">
      <c r="A11" s="99">
        <v>1</v>
      </c>
      <c r="B11" s="119"/>
      <c r="C11" s="62"/>
      <c r="D11" s="87"/>
      <c r="E11" s="90">
        <f>IF(D11&lt;=14,(D11*140),(1960+(D11-14)*98))</f>
        <v>0</v>
      </c>
      <c r="F11" s="91"/>
      <c r="G11" s="90">
        <f>C11*136</f>
        <v>0</v>
      </c>
      <c r="H11" s="92">
        <f>E11+F11+G11</f>
        <v>0</v>
      </c>
      <c r="I11" s="91"/>
      <c r="J11" s="112">
        <f>H11+I11</f>
        <v>0</v>
      </c>
      <c r="K11" s="103"/>
      <c r="L11" s="63"/>
    </row>
    <row r="12" spans="1:12" ht="25.5" customHeight="1" x14ac:dyDescent="0.25">
      <c r="A12" s="99">
        <v>2</v>
      </c>
      <c r="B12" s="119"/>
      <c r="C12" s="62"/>
      <c r="D12" s="87"/>
      <c r="E12" s="90">
        <f t="shared" ref="E12:E23" si="0">IF(D12&lt;=14,(D12*140),(1960+(D12-14)*98))</f>
        <v>0</v>
      </c>
      <c r="F12" s="91"/>
      <c r="G12" s="90">
        <f t="shared" ref="G12:G24" si="1">C12*136</f>
        <v>0</v>
      </c>
      <c r="H12" s="92">
        <f t="shared" ref="H12:H24" si="2">E12+F12+G12</f>
        <v>0</v>
      </c>
      <c r="I12" s="91"/>
      <c r="J12" s="112">
        <f t="shared" ref="J12:J24" si="3">H12+I12</f>
        <v>0</v>
      </c>
      <c r="K12" s="103"/>
      <c r="L12" s="63"/>
    </row>
    <row r="13" spans="1:12" ht="25.5" customHeight="1" x14ac:dyDescent="0.25">
      <c r="A13" s="99">
        <v>3</v>
      </c>
      <c r="B13" s="119"/>
      <c r="C13" s="62"/>
      <c r="D13" s="87"/>
      <c r="E13" s="90">
        <f t="shared" si="0"/>
        <v>0</v>
      </c>
      <c r="F13" s="91"/>
      <c r="G13" s="90">
        <f t="shared" si="1"/>
        <v>0</v>
      </c>
      <c r="H13" s="92">
        <f t="shared" si="2"/>
        <v>0</v>
      </c>
      <c r="I13" s="91"/>
      <c r="J13" s="112">
        <f t="shared" si="3"/>
        <v>0</v>
      </c>
      <c r="K13" s="103"/>
      <c r="L13" s="63"/>
    </row>
    <row r="14" spans="1:12" ht="25.5" customHeight="1" x14ac:dyDescent="0.25">
      <c r="A14" s="99">
        <v>4</v>
      </c>
      <c r="B14" s="119"/>
      <c r="C14" s="62"/>
      <c r="D14" s="87"/>
      <c r="E14" s="90">
        <f t="shared" si="0"/>
        <v>0</v>
      </c>
      <c r="F14" s="91"/>
      <c r="G14" s="90">
        <f t="shared" si="1"/>
        <v>0</v>
      </c>
      <c r="H14" s="92">
        <f t="shared" si="2"/>
        <v>0</v>
      </c>
      <c r="I14" s="91"/>
      <c r="J14" s="112">
        <f t="shared" si="3"/>
        <v>0</v>
      </c>
      <c r="K14" s="103"/>
      <c r="L14" s="63"/>
    </row>
    <row r="15" spans="1:12" ht="25.5" customHeight="1" x14ac:dyDescent="0.25">
      <c r="A15" s="99">
        <v>5</v>
      </c>
      <c r="B15" s="119"/>
      <c r="C15" s="62"/>
      <c r="D15" s="87"/>
      <c r="E15" s="90">
        <f t="shared" si="0"/>
        <v>0</v>
      </c>
      <c r="F15" s="91"/>
      <c r="G15" s="90">
        <f t="shared" si="1"/>
        <v>0</v>
      </c>
      <c r="H15" s="92">
        <f t="shared" si="2"/>
        <v>0</v>
      </c>
      <c r="I15" s="91"/>
      <c r="J15" s="112">
        <f t="shared" si="3"/>
        <v>0</v>
      </c>
      <c r="K15" s="103"/>
      <c r="L15" s="63"/>
    </row>
    <row r="16" spans="1:12" ht="25.5" customHeight="1" x14ac:dyDescent="0.25">
      <c r="A16" s="99">
        <v>6</v>
      </c>
      <c r="B16" s="119"/>
      <c r="C16" s="62"/>
      <c r="D16" s="87"/>
      <c r="E16" s="90">
        <f t="shared" si="0"/>
        <v>0</v>
      </c>
      <c r="F16" s="91"/>
      <c r="G16" s="90">
        <f t="shared" si="1"/>
        <v>0</v>
      </c>
      <c r="H16" s="92">
        <f t="shared" si="2"/>
        <v>0</v>
      </c>
      <c r="I16" s="91"/>
      <c r="J16" s="112">
        <f t="shared" si="3"/>
        <v>0</v>
      </c>
      <c r="K16" s="103"/>
      <c r="L16" s="63"/>
    </row>
    <row r="17" spans="1:14" ht="25.5" customHeight="1" x14ac:dyDescent="0.25">
      <c r="A17" s="99">
        <v>7</v>
      </c>
      <c r="B17" s="119"/>
      <c r="C17" s="62"/>
      <c r="D17" s="87"/>
      <c r="E17" s="90">
        <f t="shared" si="0"/>
        <v>0</v>
      </c>
      <c r="F17" s="91"/>
      <c r="G17" s="90">
        <f t="shared" si="1"/>
        <v>0</v>
      </c>
      <c r="H17" s="92">
        <f t="shared" si="2"/>
        <v>0</v>
      </c>
      <c r="I17" s="91"/>
      <c r="J17" s="112">
        <f t="shared" si="3"/>
        <v>0</v>
      </c>
      <c r="K17" s="103"/>
      <c r="L17" s="63"/>
    </row>
    <row r="18" spans="1:14" ht="25.5" customHeight="1" x14ac:dyDescent="0.25">
      <c r="A18" s="99">
        <v>8</v>
      </c>
      <c r="B18" s="119"/>
      <c r="C18" s="62"/>
      <c r="D18" s="87"/>
      <c r="E18" s="90">
        <f t="shared" si="0"/>
        <v>0</v>
      </c>
      <c r="F18" s="91"/>
      <c r="G18" s="90">
        <f t="shared" si="1"/>
        <v>0</v>
      </c>
      <c r="H18" s="92">
        <f t="shared" si="2"/>
        <v>0</v>
      </c>
      <c r="I18" s="91"/>
      <c r="J18" s="112">
        <f t="shared" si="3"/>
        <v>0</v>
      </c>
      <c r="K18" s="103"/>
      <c r="L18" s="63"/>
    </row>
    <row r="19" spans="1:14" ht="25.5" customHeight="1" x14ac:dyDescent="0.25">
      <c r="A19" s="99">
        <v>9</v>
      </c>
      <c r="B19" s="119"/>
      <c r="C19" s="62"/>
      <c r="D19" s="87"/>
      <c r="E19" s="90">
        <f t="shared" si="0"/>
        <v>0</v>
      </c>
      <c r="F19" s="91"/>
      <c r="G19" s="90">
        <f t="shared" si="1"/>
        <v>0</v>
      </c>
      <c r="H19" s="92">
        <f t="shared" si="2"/>
        <v>0</v>
      </c>
      <c r="I19" s="91"/>
      <c r="J19" s="112">
        <f t="shared" si="3"/>
        <v>0</v>
      </c>
      <c r="K19" s="103"/>
      <c r="L19" s="63"/>
    </row>
    <row r="20" spans="1:14" ht="25.5" customHeight="1" x14ac:dyDescent="0.25">
      <c r="A20" s="99">
        <v>10</v>
      </c>
      <c r="B20" s="119"/>
      <c r="C20" s="62"/>
      <c r="D20" s="87"/>
      <c r="E20" s="90">
        <f t="shared" si="0"/>
        <v>0</v>
      </c>
      <c r="F20" s="91"/>
      <c r="G20" s="90">
        <f t="shared" si="1"/>
        <v>0</v>
      </c>
      <c r="H20" s="92">
        <f t="shared" si="2"/>
        <v>0</v>
      </c>
      <c r="I20" s="91"/>
      <c r="J20" s="112">
        <f t="shared" si="3"/>
        <v>0</v>
      </c>
      <c r="K20" s="103"/>
      <c r="L20" s="63"/>
    </row>
    <row r="21" spans="1:14" ht="25.5" customHeight="1" x14ac:dyDescent="0.25">
      <c r="A21" s="99">
        <v>11</v>
      </c>
      <c r="B21" s="119"/>
      <c r="C21" s="62"/>
      <c r="D21" s="87"/>
      <c r="E21" s="90">
        <f t="shared" si="0"/>
        <v>0</v>
      </c>
      <c r="F21" s="91"/>
      <c r="G21" s="90">
        <f t="shared" si="1"/>
        <v>0</v>
      </c>
      <c r="H21" s="92">
        <f t="shared" si="2"/>
        <v>0</v>
      </c>
      <c r="I21" s="91"/>
      <c r="J21" s="112">
        <f t="shared" si="3"/>
        <v>0</v>
      </c>
      <c r="K21" s="103"/>
      <c r="L21" s="63"/>
    </row>
    <row r="22" spans="1:14" ht="25.5" customHeight="1" x14ac:dyDescent="0.25">
      <c r="A22" s="99">
        <v>12</v>
      </c>
      <c r="B22" s="119"/>
      <c r="C22" s="62"/>
      <c r="D22" s="87"/>
      <c r="E22" s="90">
        <f t="shared" si="0"/>
        <v>0</v>
      </c>
      <c r="F22" s="91"/>
      <c r="G22" s="90">
        <f t="shared" si="1"/>
        <v>0</v>
      </c>
      <c r="H22" s="92">
        <f t="shared" si="2"/>
        <v>0</v>
      </c>
      <c r="I22" s="91"/>
      <c r="J22" s="112">
        <f t="shared" si="3"/>
        <v>0</v>
      </c>
      <c r="K22" s="103"/>
      <c r="L22" s="63"/>
    </row>
    <row r="23" spans="1:14" ht="25.5" customHeight="1" x14ac:dyDescent="0.25">
      <c r="A23" s="99">
        <v>13</v>
      </c>
      <c r="B23" s="119"/>
      <c r="C23" s="62"/>
      <c r="D23" s="87"/>
      <c r="E23" s="90">
        <f t="shared" si="0"/>
        <v>0</v>
      </c>
      <c r="F23" s="91"/>
      <c r="G23" s="90">
        <f t="shared" si="1"/>
        <v>0</v>
      </c>
      <c r="H23" s="92">
        <f t="shared" si="2"/>
        <v>0</v>
      </c>
      <c r="I23" s="91"/>
      <c r="J23" s="112">
        <f t="shared" si="3"/>
        <v>0</v>
      </c>
      <c r="K23" s="103"/>
      <c r="L23" s="63"/>
    </row>
    <row r="24" spans="1:14" ht="25.5" customHeight="1" x14ac:dyDescent="0.25">
      <c r="A24" s="99">
        <v>14</v>
      </c>
      <c r="B24" s="119"/>
      <c r="C24" s="62"/>
      <c r="D24" s="87"/>
      <c r="E24" s="90">
        <f>IF(D24&lt;=14,(D24*140),(1960+(D24-14)*98))</f>
        <v>0</v>
      </c>
      <c r="F24" s="91"/>
      <c r="G24" s="90">
        <f t="shared" si="1"/>
        <v>0</v>
      </c>
      <c r="H24" s="92">
        <f t="shared" si="2"/>
        <v>0</v>
      </c>
      <c r="I24" s="91"/>
      <c r="J24" s="112">
        <f t="shared" si="3"/>
        <v>0</v>
      </c>
      <c r="K24" s="103"/>
      <c r="L24" s="63"/>
    </row>
    <row r="25" spans="1:14" ht="25.5" customHeight="1" x14ac:dyDescent="0.25">
      <c r="A25" s="99">
        <v>15</v>
      </c>
      <c r="B25" s="119"/>
      <c r="C25" s="62"/>
      <c r="D25" s="87"/>
      <c r="E25" s="90">
        <f t="shared" ref="E25:E38" si="4">IF(D25&lt;=14,(D25*140),(1960+(D25-14)*98))</f>
        <v>0</v>
      </c>
      <c r="F25" s="91"/>
      <c r="G25" s="90">
        <f t="shared" ref="G25:G234" si="5">C25*136</f>
        <v>0</v>
      </c>
      <c r="H25" s="92">
        <f t="shared" ref="H25:H234" si="6">E25+F25+G25</f>
        <v>0</v>
      </c>
      <c r="I25" s="91"/>
      <c r="J25" s="112">
        <f t="shared" ref="J25:J234" si="7">H25+I25</f>
        <v>0</v>
      </c>
      <c r="K25" s="103"/>
      <c r="L25" s="63"/>
      <c r="N25" s="11"/>
    </row>
    <row r="26" spans="1:14" ht="25.5" customHeight="1" x14ac:dyDescent="0.25">
      <c r="A26" s="99">
        <v>16</v>
      </c>
      <c r="B26" s="119"/>
      <c r="C26" s="62"/>
      <c r="D26" s="87"/>
      <c r="E26" s="90">
        <f t="shared" si="4"/>
        <v>0</v>
      </c>
      <c r="F26" s="91"/>
      <c r="G26" s="90">
        <f t="shared" si="5"/>
        <v>0</v>
      </c>
      <c r="H26" s="92">
        <f t="shared" si="6"/>
        <v>0</v>
      </c>
      <c r="I26" s="91"/>
      <c r="J26" s="112">
        <f t="shared" si="7"/>
        <v>0</v>
      </c>
      <c r="K26" s="103"/>
      <c r="L26" s="63"/>
    </row>
    <row r="27" spans="1:14" ht="25.5" customHeight="1" x14ac:dyDescent="0.25">
      <c r="A27" s="99">
        <v>17</v>
      </c>
      <c r="B27" s="119"/>
      <c r="C27" s="62"/>
      <c r="D27" s="87"/>
      <c r="E27" s="90">
        <f t="shared" si="4"/>
        <v>0</v>
      </c>
      <c r="F27" s="91"/>
      <c r="G27" s="90">
        <f t="shared" si="5"/>
        <v>0</v>
      </c>
      <c r="H27" s="92">
        <f t="shared" si="6"/>
        <v>0</v>
      </c>
      <c r="I27" s="91"/>
      <c r="J27" s="112">
        <f t="shared" si="7"/>
        <v>0</v>
      </c>
      <c r="K27" s="103"/>
      <c r="L27" s="63"/>
      <c r="N27" s="11"/>
    </row>
    <row r="28" spans="1:14" ht="25.5" customHeight="1" x14ac:dyDescent="0.25">
      <c r="A28" s="99">
        <v>18</v>
      </c>
      <c r="B28" s="119"/>
      <c r="C28" s="62"/>
      <c r="D28" s="87"/>
      <c r="E28" s="90">
        <f t="shared" si="4"/>
        <v>0</v>
      </c>
      <c r="F28" s="91"/>
      <c r="G28" s="90">
        <f t="shared" si="5"/>
        <v>0</v>
      </c>
      <c r="H28" s="92">
        <f t="shared" si="6"/>
        <v>0</v>
      </c>
      <c r="I28" s="91"/>
      <c r="J28" s="112">
        <f t="shared" si="7"/>
        <v>0</v>
      </c>
      <c r="K28" s="103"/>
      <c r="L28" s="63"/>
      <c r="N28" s="11"/>
    </row>
    <row r="29" spans="1:14" ht="25.5" customHeight="1" x14ac:dyDescent="0.25">
      <c r="A29" s="99">
        <v>19</v>
      </c>
      <c r="B29" s="119"/>
      <c r="C29" s="62"/>
      <c r="D29" s="87"/>
      <c r="E29" s="90">
        <f t="shared" si="4"/>
        <v>0</v>
      </c>
      <c r="F29" s="91"/>
      <c r="G29" s="90">
        <f t="shared" si="5"/>
        <v>0</v>
      </c>
      <c r="H29" s="92">
        <f t="shared" si="6"/>
        <v>0</v>
      </c>
      <c r="I29" s="91"/>
      <c r="J29" s="112">
        <f t="shared" si="7"/>
        <v>0</v>
      </c>
      <c r="K29" s="103"/>
      <c r="L29" s="63"/>
    </row>
    <row r="30" spans="1:14" ht="25.5" customHeight="1" x14ac:dyDescent="0.25">
      <c r="A30" s="99">
        <v>20</v>
      </c>
      <c r="B30" s="119"/>
      <c r="C30" s="62"/>
      <c r="D30" s="87"/>
      <c r="E30" s="90">
        <f t="shared" si="4"/>
        <v>0</v>
      </c>
      <c r="F30" s="91"/>
      <c r="G30" s="90">
        <f t="shared" si="5"/>
        <v>0</v>
      </c>
      <c r="H30" s="92">
        <f t="shared" si="6"/>
        <v>0</v>
      </c>
      <c r="I30" s="91"/>
      <c r="J30" s="112">
        <f t="shared" si="7"/>
        <v>0</v>
      </c>
      <c r="K30" s="103"/>
      <c r="L30" s="63"/>
    </row>
    <row r="31" spans="1:14" ht="25.5" customHeight="1" x14ac:dyDescent="0.25">
      <c r="A31" s="99">
        <v>21</v>
      </c>
      <c r="B31" s="119"/>
      <c r="C31" s="62"/>
      <c r="D31" s="87"/>
      <c r="E31" s="90">
        <f t="shared" si="4"/>
        <v>0</v>
      </c>
      <c r="F31" s="91"/>
      <c r="G31" s="90">
        <f t="shared" si="5"/>
        <v>0</v>
      </c>
      <c r="H31" s="92">
        <f t="shared" si="6"/>
        <v>0</v>
      </c>
      <c r="I31" s="91"/>
      <c r="J31" s="112">
        <f t="shared" si="7"/>
        <v>0</v>
      </c>
      <c r="K31" s="103"/>
      <c r="L31" s="63"/>
    </row>
    <row r="32" spans="1:14" ht="25.5" customHeight="1" x14ac:dyDescent="0.25">
      <c r="A32" s="99">
        <v>22</v>
      </c>
      <c r="B32" s="119"/>
      <c r="C32" s="62"/>
      <c r="D32" s="87"/>
      <c r="E32" s="90">
        <f t="shared" si="4"/>
        <v>0</v>
      </c>
      <c r="F32" s="91"/>
      <c r="G32" s="90">
        <f t="shared" si="5"/>
        <v>0</v>
      </c>
      <c r="H32" s="92">
        <f t="shared" si="6"/>
        <v>0</v>
      </c>
      <c r="I32" s="91"/>
      <c r="J32" s="112">
        <f t="shared" si="7"/>
        <v>0</v>
      </c>
      <c r="K32" s="103"/>
      <c r="L32" s="63"/>
    </row>
    <row r="33" spans="1:12" ht="25.5" customHeight="1" x14ac:dyDescent="0.25">
      <c r="A33" s="99">
        <v>23</v>
      </c>
      <c r="B33" s="119"/>
      <c r="C33" s="62"/>
      <c r="D33" s="87"/>
      <c r="E33" s="90">
        <f t="shared" si="4"/>
        <v>0</v>
      </c>
      <c r="F33" s="91"/>
      <c r="G33" s="90">
        <f t="shared" si="5"/>
        <v>0</v>
      </c>
      <c r="H33" s="92">
        <f t="shared" si="6"/>
        <v>0</v>
      </c>
      <c r="I33" s="91"/>
      <c r="J33" s="112">
        <f t="shared" si="7"/>
        <v>0</v>
      </c>
      <c r="K33" s="103"/>
      <c r="L33" s="63"/>
    </row>
    <row r="34" spans="1:12" ht="25.5" customHeight="1" x14ac:dyDescent="0.25">
      <c r="A34" s="99">
        <v>24</v>
      </c>
      <c r="B34" s="119"/>
      <c r="C34" s="62"/>
      <c r="D34" s="87"/>
      <c r="E34" s="90">
        <f t="shared" si="4"/>
        <v>0</v>
      </c>
      <c r="F34" s="91"/>
      <c r="G34" s="90">
        <f t="shared" si="5"/>
        <v>0</v>
      </c>
      <c r="H34" s="92">
        <f t="shared" si="6"/>
        <v>0</v>
      </c>
      <c r="I34" s="91"/>
      <c r="J34" s="112">
        <f t="shared" si="7"/>
        <v>0</v>
      </c>
      <c r="K34" s="103"/>
      <c r="L34" s="63"/>
    </row>
    <row r="35" spans="1:12" ht="25.5" customHeight="1" x14ac:dyDescent="0.25">
      <c r="A35" s="99">
        <v>25</v>
      </c>
      <c r="B35" s="119"/>
      <c r="C35" s="62"/>
      <c r="D35" s="87"/>
      <c r="E35" s="90">
        <f t="shared" si="4"/>
        <v>0</v>
      </c>
      <c r="F35" s="91"/>
      <c r="G35" s="90">
        <f t="shared" si="5"/>
        <v>0</v>
      </c>
      <c r="H35" s="92">
        <f t="shared" si="6"/>
        <v>0</v>
      </c>
      <c r="I35" s="91"/>
      <c r="J35" s="112">
        <f t="shared" si="7"/>
        <v>0</v>
      </c>
      <c r="K35" s="103"/>
      <c r="L35" s="63"/>
    </row>
    <row r="36" spans="1:12" ht="25.5" customHeight="1" x14ac:dyDescent="0.25">
      <c r="A36" s="99">
        <v>26</v>
      </c>
      <c r="B36" s="119"/>
      <c r="C36" s="62"/>
      <c r="D36" s="87"/>
      <c r="E36" s="90">
        <f t="shared" si="4"/>
        <v>0</v>
      </c>
      <c r="F36" s="91"/>
      <c r="G36" s="90">
        <f t="shared" si="5"/>
        <v>0</v>
      </c>
      <c r="H36" s="92">
        <f t="shared" si="6"/>
        <v>0</v>
      </c>
      <c r="I36" s="91"/>
      <c r="J36" s="112">
        <f t="shared" si="7"/>
        <v>0</v>
      </c>
      <c r="K36" s="103"/>
      <c r="L36" s="63"/>
    </row>
    <row r="37" spans="1:12" ht="25.5" customHeight="1" x14ac:dyDescent="0.25">
      <c r="A37" s="99">
        <v>27</v>
      </c>
      <c r="B37" s="119"/>
      <c r="C37" s="62"/>
      <c r="D37" s="87"/>
      <c r="E37" s="90">
        <f>IF(D37&lt;=14,(D37*140),(1960+(D37-14)*98))</f>
        <v>0</v>
      </c>
      <c r="F37" s="91"/>
      <c r="G37" s="90">
        <f t="shared" si="5"/>
        <v>0</v>
      </c>
      <c r="H37" s="92">
        <f t="shared" si="6"/>
        <v>0</v>
      </c>
      <c r="I37" s="91"/>
      <c r="J37" s="112">
        <f t="shared" si="7"/>
        <v>0</v>
      </c>
      <c r="K37" s="103"/>
      <c r="L37" s="63"/>
    </row>
    <row r="38" spans="1:12" ht="25.5" customHeight="1" x14ac:dyDescent="0.25">
      <c r="A38" s="99">
        <v>28</v>
      </c>
      <c r="B38" s="119"/>
      <c r="C38" s="62"/>
      <c r="D38" s="87"/>
      <c r="E38" s="90">
        <f t="shared" si="4"/>
        <v>0</v>
      </c>
      <c r="F38" s="91"/>
      <c r="G38" s="90">
        <f t="shared" si="5"/>
        <v>0</v>
      </c>
      <c r="H38" s="92">
        <f t="shared" si="6"/>
        <v>0</v>
      </c>
      <c r="I38" s="91"/>
      <c r="J38" s="112">
        <f t="shared" si="7"/>
        <v>0</v>
      </c>
      <c r="K38" s="103"/>
      <c r="L38" s="63"/>
    </row>
    <row r="39" spans="1:12" ht="25.5" customHeight="1" x14ac:dyDescent="0.25">
      <c r="A39" s="99">
        <v>29</v>
      </c>
      <c r="B39" s="119"/>
      <c r="C39" s="62"/>
      <c r="D39" s="87"/>
      <c r="E39" s="90">
        <f>IF(D39&lt;=14,(D39*140),(1960+(D39-14)*98))</f>
        <v>0</v>
      </c>
      <c r="F39" s="91"/>
      <c r="G39" s="90">
        <f>C39*136</f>
        <v>0</v>
      </c>
      <c r="H39" s="92">
        <f>E39+F39+G39</f>
        <v>0</v>
      </c>
      <c r="I39" s="91"/>
      <c r="J39" s="112">
        <f>H39+I39</f>
        <v>0</v>
      </c>
      <c r="K39" s="103"/>
      <c r="L39" s="63"/>
    </row>
    <row r="40" spans="1:12" ht="25.5" customHeight="1" x14ac:dyDescent="0.25">
      <c r="A40" s="99">
        <v>30</v>
      </c>
      <c r="B40" s="119"/>
      <c r="C40" s="62"/>
      <c r="D40" s="87"/>
      <c r="E40" s="90">
        <f t="shared" ref="E40:E51" si="8">IF(D40&lt;=14,(D40*140),(1960+(D40-14)*98))</f>
        <v>0</v>
      </c>
      <c r="F40" s="91"/>
      <c r="G40" s="90">
        <f t="shared" ref="G40:G66" si="9">C40*136</f>
        <v>0</v>
      </c>
      <c r="H40" s="92">
        <f t="shared" ref="H40:H66" si="10">E40+F40+G40</f>
        <v>0</v>
      </c>
      <c r="I40" s="91"/>
      <c r="J40" s="112">
        <f t="shared" ref="J40:J66" si="11">H40+I40</f>
        <v>0</v>
      </c>
      <c r="K40" s="103"/>
      <c r="L40" s="63"/>
    </row>
    <row r="41" spans="1:12" ht="25.5" customHeight="1" x14ac:dyDescent="0.25">
      <c r="A41" s="99">
        <v>31</v>
      </c>
      <c r="B41" s="119"/>
      <c r="C41" s="62"/>
      <c r="D41" s="87"/>
      <c r="E41" s="90">
        <f t="shared" si="8"/>
        <v>0</v>
      </c>
      <c r="F41" s="91"/>
      <c r="G41" s="90">
        <f t="shared" si="9"/>
        <v>0</v>
      </c>
      <c r="H41" s="92">
        <f t="shared" si="10"/>
        <v>0</v>
      </c>
      <c r="I41" s="91"/>
      <c r="J41" s="112">
        <f t="shared" si="11"/>
        <v>0</v>
      </c>
      <c r="K41" s="103"/>
      <c r="L41" s="63"/>
    </row>
    <row r="42" spans="1:12" ht="25.5" customHeight="1" x14ac:dyDescent="0.25">
      <c r="A42" s="99">
        <v>32</v>
      </c>
      <c r="B42" s="119"/>
      <c r="C42" s="62"/>
      <c r="D42" s="87"/>
      <c r="E42" s="90">
        <f t="shared" si="8"/>
        <v>0</v>
      </c>
      <c r="F42" s="91"/>
      <c r="G42" s="90">
        <f t="shared" si="9"/>
        <v>0</v>
      </c>
      <c r="H42" s="92">
        <f t="shared" si="10"/>
        <v>0</v>
      </c>
      <c r="I42" s="91"/>
      <c r="J42" s="112">
        <f t="shared" si="11"/>
        <v>0</v>
      </c>
      <c r="K42" s="103"/>
      <c r="L42" s="63"/>
    </row>
    <row r="43" spans="1:12" ht="25.5" customHeight="1" x14ac:dyDescent="0.25">
      <c r="A43" s="99">
        <v>33</v>
      </c>
      <c r="B43" s="119"/>
      <c r="C43" s="62"/>
      <c r="D43" s="87"/>
      <c r="E43" s="90">
        <f t="shared" si="8"/>
        <v>0</v>
      </c>
      <c r="F43" s="91"/>
      <c r="G43" s="90">
        <f t="shared" si="9"/>
        <v>0</v>
      </c>
      <c r="H43" s="92">
        <f t="shared" si="10"/>
        <v>0</v>
      </c>
      <c r="I43" s="91"/>
      <c r="J43" s="112">
        <f t="shared" si="11"/>
        <v>0</v>
      </c>
      <c r="K43" s="103"/>
      <c r="L43" s="63"/>
    </row>
    <row r="44" spans="1:12" ht="25.5" customHeight="1" x14ac:dyDescent="0.25">
      <c r="A44" s="99">
        <v>34</v>
      </c>
      <c r="B44" s="119"/>
      <c r="C44" s="62"/>
      <c r="D44" s="87"/>
      <c r="E44" s="90">
        <f t="shared" si="8"/>
        <v>0</v>
      </c>
      <c r="F44" s="91"/>
      <c r="G44" s="90">
        <f t="shared" si="9"/>
        <v>0</v>
      </c>
      <c r="H44" s="92">
        <f t="shared" si="10"/>
        <v>0</v>
      </c>
      <c r="I44" s="91"/>
      <c r="J44" s="112">
        <f t="shared" si="11"/>
        <v>0</v>
      </c>
      <c r="K44" s="103"/>
      <c r="L44" s="63"/>
    </row>
    <row r="45" spans="1:12" ht="25.5" customHeight="1" x14ac:dyDescent="0.25">
      <c r="A45" s="99">
        <v>35</v>
      </c>
      <c r="B45" s="119"/>
      <c r="C45" s="62"/>
      <c r="D45" s="87"/>
      <c r="E45" s="90">
        <f t="shared" si="8"/>
        <v>0</v>
      </c>
      <c r="F45" s="91"/>
      <c r="G45" s="90">
        <f t="shared" si="9"/>
        <v>0</v>
      </c>
      <c r="H45" s="92">
        <f t="shared" si="10"/>
        <v>0</v>
      </c>
      <c r="I45" s="91"/>
      <c r="J45" s="112">
        <f t="shared" si="11"/>
        <v>0</v>
      </c>
      <c r="K45" s="103"/>
      <c r="L45" s="63"/>
    </row>
    <row r="46" spans="1:12" ht="25.5" customHeight="1" x14ac:dyDescent="0.25">
      <c r="A46" s="99">
        <v>36</v>
      </c>
      <c r="B46" s="119"/>
      <c r="C46" s="62"/>
      <c r="D46" s="87"/>
      <c r="E46" s="90">
        <f t="shared" si="8"/>
        <v>0</v>
      </c>
      <c r="F46" s="91"/>
      <c r="G46" s="90">
        <f t="shared" si="9"/>
        <v>0</v>
      </c>
      <c r="H46" s="92">
        <f t="shared" si="10"/>
        <v>0</v>
      </c>
      <c r="I46" s="91"/>
      <c r="J46" s="112">
        <f t="shared" si="11"/>
        <v>0</v>
      </c>
      <c r="K46" s="103"/>
      <c r="L46" s="63"/>
    </row>
    <row r="47" spans="1:12" ht="25.5" customHeight="1" x14ac:dyDescent="0.25">
      <c r="A47" s="99">
        <v>37</v>
      </c>
      <c r="B47" s="119"/>
      <c r="C47" s="62"/>
      <c r="D47" s="87"/>
      <c r="E47" s="90">
        <f t="shared" si="8"/>
        <v>0</v>
      </c>
      <c r="F47" s="91"/>
      <c r="G47" s="90">
        <f t="shared" si="9"/>
        <v>0</v>
      </c>
      <c r="H47" s="92">
        <f t="shared" si="10"/>
        <v>0</v>
      </c>
      <c r="I47" s="91"/>
      <c r="J47" s="112">
        <f t="shared" si="11"/>
        <v>0</v>
      </c>
      <c r="K47" s="103"/>
      <c r="L47" s="63"/>
    </row>
    <row r="48" spans="1:12" ht="25.5" customHeight="1" x14ac:dyDescent="0.25">
      <c r="A48" s="99">
        <v>38</v>
      </c>
      <c r="B48" s="119"/>
      <c r="C48" s="62"/>
      <c r="D48" s="87"/>
      <c r="E48" s="90">
        <f t="shared" si="8"/>
        <v>0</v>
      </c>
      <c r="F48" s="91"/>
      <c r="G48" s="90">
        <f t="shared" si="9"/>
        <v>0</v>
      </c>
      <c r="H48" s="92">
        <f t="shared" si="10"/>
        <v>0</v>
      </c>
      <c r="I48" s="91"/>
      <c r="J48" s="112">
        <f t="shared" si="11"/>
        <v>0</v>
      </c>
      <c r="K48" s="103"/>
      <c r="L48" s="63"/>
    </row>
    <row r="49" spans="1:14" ht="25.5" customHeight="1" x14ac:dyDescent="0.25">
      <c r="A49" s="99">
        <v>39</v>
      </c>
      <c r="B49" s="119"/>
      <c r="C49" s="62"/>
      <c r="D49" s="87"/>
      <c r="E49" s="90">
        <f t="shared" si="8"/>
        <v>0</v>
      </c>
      <c r="F49" s="91"/>
      <c r="G49" s="90">
        <f t="shared" si="9"/>
        <v>0</v>
      </c>
      <c r="H49" s="92">
        <f t="shared" si="10"/>
        <v>0</v>
      </c>
      <c r="I49" s="91"/>
      <c r="J49" s="112">
        <f t="shared" si="11"/>
        <v>0</v>
      </c>
      <c r="K49" s="103"/>
      <c r="L49" s="63"/>
    </row>
    <row r="50" spans="1:14" ht="25.5" customHeight="1" x14ac:dyDescent="0.25">
      <c r="A50" s="99">
        <v>40</v>
      </c>
      <c r="B50" s="119"/>
      <c r="C50" s="62"/>
      <c r="D50" s="87"/>
      <c r="E50" s="90">
        <f t="shared" si="8"/>
        <v>0</v>
      </c>
      <c r="F50" s="91"/>
      <c r="G50" s="90">
        <f t="shared" si="9"/>
        <v>0</v>
      </c>
      <c r="H50" s="92">
        <f t="shared" si="10"/>
        <v>0</v>
      </c>
      <c r="I50" s="91"/>
      <c r="J50" s="112">
        <f t="shared" si="11"/>
        <v>0</v>
      </c>
      <c r="K50" s="103"/>
      <c r="L50" s="63"/>
    </row>
    <row r="51" spans="1:14" ht="25.5" customHeight="1" x14ac:dyDescent="0.25">
      <c r="A51" s="99">
        <v>41</v>
      </c>
      <c r="B51" s="119"/>
      <c r="C51" s="62"/>
      <c r="D51" s="87"/>
      <c r="E51" s="90">
        <f t="shared" si="8"/>
        <v>0</v>
      </c>
      <c r="F51" s="91"/>
      <c r="G51" s="90">
        <f t="shared" si="9"/>
        <v>0</v>
      </c>
      <c r="H51" s="92">
        <f t="shared" si="10"/>
        <v>0</v>
      </c>
      <c r="I51" s="91"/>
      <c r="J51" s="112">
        <f t="shared" si="11"/>
        <v>0</v>
      </c>
      <c r="K51" s="103"/>
      <c r="L51" s="63"/>
    </row>
    <row r="52" spans="1:14" ht="25.5" customHeight="1" x14ac:dyDescent="0.25">
      <c r="A52" s="99">
        <v>42</v>
      </c>
      <c r="B52" s="119"/>
      <c r="C52" s="62"/>
      <c r="D52" s="87"/>
      <c r="E52" s="90">
        <f>IF(D52&lt;=14,(D52*140),(1960+(D52-14)*98))</f>
        <v>0</v>
      </c>
      <c r="F52" s="91"/>
      <c r="G52" s="90">
        <f t="shared" si="9"/>
        <v>0</v>
      </c>
      <c r="H52" s="92">
        <f t="shared" si="10"/>
        <v>0</v>
      </c>
      <c r="I52" s="91"/>
      <c r="J52" s="112">
        <f t="shared" si="11"/>
        <v>0</v>
      </c>
      <c r="K52" s="103"/>
      <c r="L52" s="63"/>
    </row>
    <row r="53" spans="1:14" ht="25.5" customHeight="1" x14ac:dyDescent="0.25">
      <c r="A53" s="99">
        <v>43</v>
      </c>
      <c r="B53" s="119"/>
      <c r="C53" s="62"/>
      <c r="D53" s="87"/>
      <c r="E53" s="90">
        <f t="shared" ref="E53:E64" si="12">IF(D53&lt;=14,(D53*140),(1960+(D53-14)*98))</f>
        <v>0</v>
      </c>
      <c r="F53" s="91"/>
      <c r="G53" s="90">
        <f t="shared" si="9"/>
        <v>0</v>
      </c>
      <c r="H53" s="92">
        <f t="shared" si="10"/>
        <v>0</v>
      </c>
      <c r="I53" s="91"/>
      <c r="J53" s="112">
        <f t="shared" si="11"/>
        <v>0</v>
      </c>
      <c r="K53" s="103"/>
      <c r="L53" s="63"/>
      <c r="N53" s="11"/>
    </row>
    <row r="54" spans="1:14" ht="25.5" customHeight="1" x14ac:dyDescent="0.25">
      <c r="A54" s="99">
        <v>44</v>
      </c>
      <c r="B54" s="119"/>
      <c r="C54" s="62"/>
      <c r="D54" s="87"/>
      <c r="E54" s="90">
        <f t="shared" si="12"/>
        <v>0</v>
      </c>
      <c r="F54" s="91"/>
      <c r="G54" s="90">
        <f t="shared" si="9"/>
        <v>0</v>
      </c>
      <c r="H54" s="92">
        <f t="shared" si="10"/>
        <v>0</v>
      </c>
      <c r="I54" s="91"/>
      <c r="J54" s="112">
        <f t="shared" si="11"/>
        <v>0</v>
      </c>
      <c r="K54" s="103"/>
      <c r="L54" s="63"/>
    </row>
    <row r="55" spans="1:14" ht="25.5" customHeight="1" x14ac:dyDescent="0.25">
      <c r="A55" s="99">
        <v>45</v>
      </c>
      <c r="B55" s="119"/>
      <c r="C55" s="62"/>
      <c r="D55" s="87"/>
      <c r="E55" s="90">
        <f t="shared" si="12"/>
        <v>0</v>
      </c>
      <c r="F55" s="91"/>
      <c r="G55" s="90">
        <f t="shared" si="9"/>
        <v>0</v>
      </c>
      <c r="H55" s="92">
        <f t="shared" si="10"/>
        <v>0</v>
      </c>
      <c r="I55" s="91"/>
      <c r="J55" s="112">
        <f t="shared" si="11"/>
        <v>0</v>
      </c>
      <c r="K55" s="103"/>
      <c r="L55" s="63"/>
      <c r="N55" s="11"/>
    </row>
    <row r="56" spans="1:14" ht="25.5" customHeight="1" x14ac:dyDescent="0.25">
      <c r="A56" s="99">
        <v>46</v>
      </c>
      <c r="B56" s="119"/>
      <c r="C56" s="62"/>
      <c r="D56" s="87"/>
      <c r="E56" s="90">
        <f t="shared" si="12"/>
        <v>0</v>
      </c>
      <c r="F56" s="91"/>
      <c r="G56" s="90">
        <f t="shared" si="9"/>
        <v>0</v>
      </c>
      <c r="H56" s="92">
        <f t="shared" si="10"/>
        <v>0</v>
      </c>
      <c r="I56" s="91"/>
      <c r="J56" s="112">
        <f t="shared" si="11"/>
        <v>0</v>
      </c>
      <c r="K56" s="103"/>
      <c r="L56" s="63"/>
      <c r="N56" s="11"/>
    </row>
    <row r="57" spans="1:14" ht="25.5" customHeight="1" x14ac:dyDescent="0.25">
      <c r="A57" s="99">
        <v>47</v>
      </c>
      <c r="B57" s="119"/>
      <c r="C57" s="62"/>
      <c r="D57" s="87"/>
      <c r="E57" s="90">
        <f t="shared" si="12"/>
        <v>0</v>
      </c>
      <c r="F57" s="91"/>
      <c r="G57" s="90">
        <f t="shared" si="9"/>
        <v>0</v>
      </c>
      <c r="H57" s="92">
        <f t="shared" si="10"/>
        <v>0</v>
      </c>
      <c r="I57" s="91"/>
      <c r="J57" s="112">
        <f t="shared" si="11"/>
        <v>0</v>
      </c>
      <c r="K57" s="103"/>
      <c r="L57" s="63"/>
    </row>
    <row r="58" spans="1:14" ht="25.5" customHeight="1" x14ac:dyDescent="0.25">
      <c r="A58" s="99">
        <v>48</v>
      </c>
      <c r="B58" s="119"/>
      <c r="C58" s="62"/>
      <c r="D58" s="87"/>
      <c r="E58" s="90">
        <f t="shared" si="12"/>
        <v>0</v>
      </c>
      <c r="F58" s="91"/>
      <c r="G58" s="90">
        <f t="shared" si="9"/>
        <v>0</v>
      </c>
      <c r="H58" s="92">
        <f t="shared" si="10"/>
        <v>0</v>
      </c>
      <c r="I58" s="91"/>
      <c r="J58" s="112">
        <f t="shared" si="11"/>
        <v>0</v>
      </c>
      <c r="K58" s="103"/>
      <c r="L58" s="63"/>
    </row>
    <row r="59" spans="1:14" ht="25.5" customHeight="1" x14ac:dyDescent="0.25">
      <c r="A59" s="99">
        <v>49</v>
      </c>
      <c r="B59" s="119"/>
      <c r="C59" s="62"/>
      <c r="D59" s="87"/>
      <c r="E59" s="90">
        <f t="shared" si="12"/>
        <v>0</v>
      </c>
      <c r="F59" s="91"/>
      <c r="G59" s="90">
        <f t="shared" si="9"/>
        <v>0</v>
      </c>
      <c r="H59" s="92">
        <f t="shared" si="10"/>
        <v>0</v>
      </c>
      <c r="I59" s="91"/>
      <c r="J59" s="112">
        <f t="shared" si="11"/>
        <v>0</v>
      </c>
      <c r="K59" s="103"/>
      <c r="L59" s="63"/>
    </row>
    <row r="60" spans="1:14" ht="25.5" customHeight="1" x14ac:dyDescent="0.25">
      <c r="A60" s="99">
        <v>50</v>
      </c>
      <c r="B60" s="119"/>
      <c r="C60" s="62"/>
      <c r="D60" s="87"/>
      <c r="E60" s="90">
        <f t="shared" si="12"/>
        <v>0</v>
      </c>
      <c r="F60" s="91"/>
      <c r="G60" s="90">
        <f t="shared" si="9"/>
        <v>0</v>
      </c>
      <c r="H60" s="92">
        <f t="shared" si="10"/>
        <v>0</v>
      </c>
      <c r="I60" s="91"/>
      <c r="J60" s="112">
        <f t="shared" si="11"/>
        <v>0</v>
      </c>
      <c r="K60" s="103"/>
      <c r="L60" s="63"/>
    </row>
    <row r="61" spans="1:14" ht="25.5" customHeight="1" x14ac:dyDescent="0.25">
      <c r="A61" s="99">
        <v>51</v>
      </c>
      <c r="B61" s="119"/>
      <c r="C61" s="62"/>
      <c r="D61" s="87"/>
      <c r="E61" s="90">
        <f t="shared" si="12"/>
        <v>0</v>
      </c>
      <c r="F61" s="91"/>
      <c r="G61" s="90">
        <f t="shared" si="9"/>
        <v>0</v>
      </c>
      <c r="H61" s="92">
        <f t="shared" si="10"/>
        <v>0</v>
      </c>
      <c r="I61" s="91"/>
      <c r="J61" s="112">
        <f t="shared" si="11"/>
        <v>0</v>
      </c>
      <c r="K61" s="103"/>
      <c r="L61" s="63"/>
    </row>
    <row r="62" spans="1:14" ht="25.5" customHeight="1" x14ac:dyDescent="0.25">
      <c r="A62" s="99">
        <v>52</v>
      </c>
      <c r="B62" s="119"/>
      <c r="C62" s="62"/>
      <c r="D62" s="87"/>
      <c r="E62" s="90">
        <f t="shared" si="12"/>
        <v>0</v>
      </c>
      <c r="F62" s="91"/>
      <c r="G62" s="90">
        <f t="shared" si="9"/>
        <v>0</v>
      </c>
      <c r="H62" s="92">
        <f t="shared" si="10"/>
        <v>0</v>
      </c>
      <c r="I62" s="91"/>
      <c r="J62" s="112">
        <f t="shared" si="11"/>
        <v>0</v>
      </c>
      <c r="K62" s="103"/>
      <c r="L62" s="63"/>
    </row>
    <row r="63" spans="1:14" ht="25.5" customHeight="1" x14ac:dyDescent="0.25">
      <c r="A63" s="99">
        <v>53</v>
      </c>
      <c r="B63" s="119"/>
      <c r="C63" s="62"/>
      <c r="D63" s="87"/>
      <c r="E63" s="90">
        <f t="shared" si="12"/>
        <v>0</v>
      </c>
      <c r="F63" s="91"/>
      <c r="G63" s="90">
        <f t="shared" si="9"/>
        <v>0</v>
      </c>
      <c r="H63" s="92">
        <f t="shared" si="10"/>
        <v>0</v>
      </c>
      <c r="I63" s="91"/>
      <c r="J63" s="112">
        <f t="shared" si="11"/>
        <v>0</v>
      </c>
      <c r="K63" s="103"/>
      <c r="L63" s="63"/>
    </row>
    <row r="64" spans="1:14" ht="25.5" customHeight="1" x14ac:dyDescent="0.25">
      <c r="A64" s="99">
        <v>54</v>
      </c>
      <c r="B64" s="119"/>
      <c r="C64" s="62"/>
      <c r="D64" s="87"/>
      <c r="E64" s="90">
        <f t="shared" si="12"/>
        <v>0</v>
      </c>
      <c r="F64" s="91"/>
      <c r="G64" s="90">
        <f t="shared" si="9"/>
        <v>0</v>
      </c>
      <c r="H64" s="92">
        <f t="shared" si="10"/>
        <v>0</v>
      </c>
      <c r="I64" s="91"/>
      <c r="J64" s="112">
        <f t="shared" si="11"/>
        <v>0</v>
      </c>
      <c r="K64" s="103"/>
      <c r="L64" s="63"/>
    </row>
    <row r="65" spans="1:12" ht="25.5" customHeight="1" x14ac:dyDescent="0.25">
      <c r="A65" s="99">
        <v>55</v>
      </c>
      <c r="B65" s="119"/>
      <c r="C65" s="62"/>
      <c r="D65" s="87"/>
      <c r="E65" s="90">
        <f>IF(D65&lt;=14,(D65*140),(1960+(D65-14)*98))</f>
        <v>0</v>
      </c>
      <c r="F65" s="91"/>
      <c r="G65" s="90">
        <f t="shared" si="9"/>
        <v>0</v>
      </c>
      <c r="H65" s="92">
        <f t="shared" si="10"/>
        <v>0</v>
      </c>
      <c r="I65" s="91"/>
      <c r="J65" s="112">
        <f t="shared" si="11"/>
        <v>0</v>
      </c>
      <c r="K65" s="103"/>
      <c r="L65" s="63"/>
    </row>
    <row r="66" spans="1:12" ht="25.5" customHeight="1" x14ac:dyDescent="0.25">
      <c r="A66" s="99">
        <v>56</v>
      </c>
      <c r="B66" s="119"/>
      <c r="C66" s="62"/>
      <c r="D66" s="87"/>
      <c r="E66" s="90">
        <f t="shared" ref="E66" si="13">IF(D66&lt;=14,(D66*140),(1960+(D66-14)*98))</f>
        <v>0</v>
      </c>
      <c r="F66" s="91"/>
      <c r="G66" s="90">
        <f t="shared" si="9"/>
        <v>0</v>
      </c>
      <c r="H66" s="92">
        <f t="shared" si="10"/>
        <v>0</v>
      </c>
      <c r="I66" s="91"/>
      <c r="J66" s="112">
        <f t="shared" si="11"/>
        <v>0</v>
      </c>
      <c r="K66" s="103"/>
      <c r="L66" s="63"/>
    </row>
    <row r="67" spans="1:12" ht="25.5" customHeight="1" x14ac:dyDescent="0.25">
      <c r="A67" s="99">
        <v>57</v>
      </c>
      <c r="B67" s="119"/>
      <c r="C67" s="62"/>
      <c r="D67" s="87"/>
      <c r="E67" s="90">
        <f>IF(D67&lt;=14,(D67*140),(1960+(D67-14)*98))</f>
        <v>0</v>
      </c>
      <c r="F67" s="91"/>
      <c r="G67" s="90">
        <f>C67*136</f>
        <v>0</v>
      </c>
      <c r="H67" s="92">
        <f>E67+F67+G67</f>
        <v>0</v>
      </c>
      <c r="I67" s="91"/>
      <c r="J67" s="112">
        <f>H67+I67</f>
        <v>0</v>
      </c>
      <c r="K67" s="103"/>
      <c r="L67" s="63"/>
    </row>
    <row r="68" spans="1:12" ht="25.5" customHeight="1" x14ac:dyDescent="0.25">
      <c r="A68" s="99">
        <v>58</v>
      </c>
      <c r="B68" s="119"/>
      <c r="C68" s="62"/>
      <c r="D68" s="87"/>
      <c r="E68" s="90">
        <f t="shared" ref="E68:E79" si="14">IF(D68&lt;=14,(D68*140),(1960+(D68-14)*98))</f>
        <v>0</v>
      </c>
      <c r="F68" s="91"/>
      <c r="G68" s="90">
        <f t="shared" ref="G68:G94" si="15">C68*136</f>
        <v>0</v>
      </c>
      <c r="H68" s="92">
        <f t="shared" ref="H68:H94" si="16">E68+F68+G68</f>
        <v>0</v>
      </c>
      <c r="I68" s="91"/>
      <c r="J68" s="112">
        <f t="shared" ref="J68:J94" si="17">H68+I68</f>
        <v>0</v>
      </c>
      <c r="K68" s="103"/>
      <c r="L68" s="63"/>
    </row>
    <row r="69" spans="1:12" ht="25.5" customHeight="1" x14ac:dyDescent="0.25">
      <c r="A69" s="99">
        <v>59</v>
      </c>
      <c r="B69" s="119"/>
      <c r="C69" s="62"/>
      <c r="D69" s="87"/>
      <c r="E69" s="90">
        <f t="shared" si="14"/>
        <v>0</v>
      </c>
      <c r="F69" s="91"/>
      <c r="G69" s="90">
        <f t="shared" si="15"/>
        <v>0</v>
      </c>
      <c r="H69" s="92">
        <f t="shared" si="16"/>
        <v>0</v>
      </c>
      <c r="I69" s="91"/>
      <c r="J69" s="112">
        <f t="shared" si="17"/>
        <v>0</v>
      </c>
      <c r="K69" s="103"/>
      <c r="L69" s="63"/>
    </row>
    <row r="70" spans="1:12" ht="25.5" customHeight="1" x14ac:dyDescent="0.25">
      <c r="A70" s="99">
        <v>60</v>
      </c>
      <c r="B70" s="119"/>
      <c r="C70" s="62"/>
      <c r="D70" s="87"/>
      <c r="E70" s="90">
        <f t="shared" si="14"/>
        <v>0</v>
      </c>
      <c r="F70" s="91"/>
      <c r="G70" s="90">
        <f t="shared" si="15"/>
        <v>0</v>
      </c>
      <c r="H70" s="92">
        <f t="shared" si="16"/>
        <v>0</v>
      </c>
      <c r="I70" s="91"/>
      <c r="J70" s="112">
        <f t="shared" si="17"/>
        <v>0</v>
      </c>
      <c r="K70" s="103"/>
      <c r="L70" s="63"/>
    </row>
    <row r="71" spans="1:12" ht="25.5" customHeight="1" x14ac:dyDescent="0.25">
      <c r="A71" s="99">
        <v>61</v>
      </c>
      <c r="B71" s="119"/>
      <c r="C71" s="62"/>
      <c r="D71" s="87"/>
      <c r="E71" s="90">
        <f t="shared" si="14"/>
        <v>0</v>
      </c>
      <c r="F71" s="91"/>
      <c r="G71" s="90">
        <f t="shared" si="15"/>
        <v>0</v>
      </c>
      <c r="H71" s="92">
        <f t="shared" si="16"/>
        <v>0</v>
      </c>
      <c r="I71" s="91"/>
      <c r="J71" s="112">
        <f t="shared" si="17"/>
        <v>0</v>
      </c>
      <c r="K71" s="103"/>
      <c r="L71" s="63"/>
    </row>
    <row r="72" spans="1:12" ht="25.5" customHeight="1" x14ac:dyDescent="0.25">
      <c r="A72" s="99">
        <v>62</v>
      </c>
      <c r="B72" s="119"/>
      <c r="C72" s="62"/>
      <c r="D72" s="87"/>
      <c r="E72" s="90">
        <f t="shared" si="14"/>
        <v>0</v>
      </c>
      <c r="F72" s="91"/>
      <c r="G72" s="90">
        <f t="shared" si="15"/>
        <v>0</v>
      </c>
      <c r="H72" s="92">
        <f t="shared" si="16"/>
        <v>0</v>
      </c>
      <c r="I72" s="91"/>
      <c r="J72" s="112">
        <f t="shared" si="17"/>
        <v>0</v>
      </c>
      <c r="K72" s="103"/>
      <c r="L72" s="63"/>
    </row>
    <row r="73" spans="1:12" ht="25.5" customHeight="1" x14ac:dyDescent="0.25">
      <c r="A73" s="99">
        <v>63</v>
      </c>
      <c r="B73" s="119"/>
      <c r="C73" s="62"/>
      <c r="D73" s="87"/>
      <c r="E73" s="90">
        <f t="shared" si="14"/>
        <v>0</v>
      </c>
      <c r="F73" s="91"/>
      <c r="G73" s="90">
        <f t="shared" si="15"/>
        <v>0</v>
      </c>
      <c r="H73" s="92">
        <f t="shared" si="16"/>
        <v>0</v>
      </c>
      <c r="I73" s="91"/>
      <c r="J73" s="112">
        <f t="shared" si="17"/>
        <v>0</v>
      </c>
      <c r="K73" s="103"/>
      <c r="L73" s="63"/>
    </row>
    <row r="74" spans="1:12" ht="25.5" customHeight="1" x14ac:dyDescent="0.25">
      <c r="A74" s="99">
        <v>64</v>
      </c>
      <c r="B74" s="119"/>
      <c r="C74" s="62"/>
      <c r="D74" s="87"/>
      <c r="E74" s="90">
        <f t="shared" si="14"/>
        <v>0</v>
      </c>
      <c r="F74" s="91"/>
      <c r="G74" s="90">
        <f t="shared" si="15"/>
        <v>0</v>
      </c>
      <c r="H74" s="92">
        <f t="shared" si="16"/>
        <v>0</v>
      </c>
      <c r="I74" s="91"/>
      <c r="J74" s="112">
        <f t="shared" si="17"/>
        <v>0</v>
      </c>
      <c r="K74" s="103"/>
      <c r="L74" s="63"/>
    </row>
    <row r="75" spans="1:12" ht="25.5" customHeight="1" x14ac:dyDescent="0.25">
      <c r="A75" s="99">
        <v>65</v>
      </c>
      <c r="B75" s="119"/>
      <c r="C75" s="62"/>
      <c r="D75" s="87"/>
      <c r="E75" s="90">
        <f t="shared" si="14"/>
        <v>0</v>
      </c>
      <c r="F75" s="91"/>
      <c r="G75" s="90">
        <f t="shared" si="15"/>
        <v>0</v>
      </c>
      <c r="H75" s="92">
        <f t="shared" si="16"/>
        <v>0</v>
      </c>
      <c r="I75" s="91"/>
      <c r="J75" s="112">
        <f t="shared" si="17"/>
        <v>0</v>
      </c>
      <c r="K75" s="103"/>
      <c r="L75" s="63"/>
    </row>
    <row r="76" spans="1:12" ht="25.5" customHeight="1" x14ac:dyDescent="0.25">
      <c r="A76" s="99">
        <v>66</v>
      </c>
      <c r="B76" s="119"/>
      <c r="C76" s="62"/>
      <c r="D76" s="87"/>
      <c r="E76" s="90">
        <f t="shared" si="14"/>
        <v>0</v>
      </c>
      <c r="F76" s="91"/>
      <c r="G76" s="90">
        <f t="shared" si="15"/>
        <v>0</v>
      </c>
      <c r="H76" s="92">
        <f t="shared" si="16"/>
        <v>0</v>
      </c>
      <c r="I76" s="91"/>
      <c r="J76" s="112">
        <f t="shared" si="17"/>
        <v>0</v>
      </c>
      <c r="K76" s="103"/>
      <c r="L76" s="63"/>
    </row>
    <row r="77" spans="1:12" ht="25.5" customHeight="1" x14ac:dyDescent="0.25">
      <c r="A77" s="99">
        <v>67</v>
      </c>
      <c r="B77" s="119"/>
      <c r="C77" s="62"/>
      <c r="D77" s="87"/>
      <c r="E77" s="90">
        <f t="shared" si="14"/>
        <v>0</v>
      </c>
      <c r="F77" s="91"/>
      <c r="G77" s="90">
        <f t="shared" si="15"/>
        <v>0</v>
      </c>
      <c r="H77" s="92">
        <f t="shared" si="16"/>
        <v>0</v>
      </c>
      <c r="I77" s="91"/>
      <c r="J77" s="112">
        <f t="shared" si="17"/>
        <v>0</v>
      </c>
      <c r="K77" s="103"/>
      <c r="L77" s="63"/>
    </row>
    <row r="78" spans="1:12" ht="25.5" customHeight="1" x14ac:dyDescent="0.25">
      <c r="A78" s="99">
        <v>68</v>
      </c>
      <c r="B78" s="119"/>
      <c r="C78" s="62"/>
      <c r="D78" s="87"/>
      <c r="E78" s="90">
        <f t="shared" si="14"/>
        <v>0</v>
      </c>
      <c r="F78" s="91"/>
      <c r="G78" s="90">
        <f t="shared" si="15"/>
        <v>0</v>
      </c>
      <c r="H78" s="92">
        <f t="shared" si="16"/>
        <v>0</v>
      </c>
      <c r="I78" s="91"/>
      <c r="J78" s="112">
        <f t="shared" si="17"/>
        <v>0</v>
      </c>
      <c r="K78" s="103"/>
      <c r="L78" s="63"/>
    </row>
    <row r="79" spans="1:12" ht="25.5" customHeight="1" x14ac:dyDescent="0.25">
      <c r="A79" s="99">
        <v>69</v>
      </c>
      <c r="B79" s="119"/>
      <c r="C79" s="62"/>
      <c r="D79" s="87"/>
      <c r="E79" s="90">
        <f t="shared" si="14"/>
        <v>0</v>
      </c>
      <c r="F79" s="91"/>
      <c r="G79" s="90">
        <f t="shared" si="15"/>
        <v>0</v>
      </c>
      <c r="H79" s="92">
        <f t="shared" si="16"/>
        <v>0</v>
      </c>
      <c r="I79" s="91"/>
      <c r="J79" s="112">
        <f t="shared" si="17"/>
        <v>0</v>
      </c>
      <c r="K79" s="103"/>
      <c r="L79" s="63"/>
    </row>
    <row r="80" spans="1:12" ht="25.5" customHeight="1" x14ac:dyDescent="0.25">
      <c r="A80" s="99">
        <v>70</v>
      </c>
      <c r="B80" s="119"/>
      <c r="C80" s="62"/>
      <c r="D80" s="87"/>
      <c r="E80" s="90">
        <f>IF(D80&lt;=14,(D80*140),(1960+(D80-14)*98))</f>
        <v>0</v>
      </c>
      <c r="F80" s="91"/>
      <c r="G80" s="90">
        <f t="shared" si="15"/>
        <v>0</v>
      </c>
      <c r="H80" s="92">
        <f t="shared" si="16"/>
        <v>0</v>
      </c>
      <c r="I80" s="91"/>
      <c r="J80" s="112">
        <f t="shared" si="17"/>
        <v>0</v>
      </c>
      <c r="K80" s="103"/>
      <c r="L80" s="63"/>
    </row>
    <row r="81" spans="1:14" ht="25.5" customHeight="1" x14ac:dyDescent="0.25">
      <c r="A81" s="99">
        <v>71</v>
      </c>
      <c r="B81" s="119"/>
      <c r="C81" s="62"/>
      <c r="D81" s="87"/>
      <c r="E81" s="90">
        <f t="shared" ref="E81:E92" si="18">IF(D81&lt;=14,(D81*140),(1960+(D81-14)*98))</f>
        <v>0</v>
      </c>
      <c r="F81" s="91"/>
      <c r="G81" s="90">
        <f t="shared" si="15"/>
        <v>0</v>
      </c>
      <c r="H81" s="92">
        <f t="shared" si="16"/>
        <v>0</v>
      </c>
      <c r="I81" s="91"/>
      <c r="J81" s="112">
        <f t="shared" si="17"/>
        <v>0</v>
      </c>
      <c r="K81" s="103"/>
      <c r="L81" s="63"/>
      <c r="N81" s="11"/>
    </row>
    <row r="82" spans="1:14" ht="25.5" customHeight="1" x14ac:dyDescent="0.25">
      <c r="A82" s="99">
        <v>72</v>
      </c>
      <c r="B82" s="119"/>
      <c r="C82" s="62"/>
      <c r="D82" s="87"/>
      <c r="E82" s="90">
        <f t="shared" si="18"/>
        <v>0</v>
      </c>
      <c r="F82" s="91"/>
      <c r="G82" s="90">
        <f t="shared" si="15"/>
        <v>0</v>
      </c>
      <c r="H82" s="92">
        <f t="shared" si="16"/>
        <v>0</v>
      </c>
      <c r="I82" s="91"/>
      <c r="J82" s="112">
        <f t="shared" si="17"/>
        <v>0</v>
      </c>
      <c r="K82" s="103"/>
      <c r="L82" s="63"/>
    </row>
    <row r="83" spans="1:14" ht="25.5" customHeight="1" x14ac:dyDescent="0.25">
      <c r="A83" s="99">
        <v>73</v>
      </c>
      <c r="B83" s="119"/>
      <c r="C83" s="62"/>
      <c r="D83" s="87"/>
      <c r="E83" s="90">
        <f t="shared" si="18"/>
        <v>0</v>
      </c>
      <c r="F83" s="91"/>
      <c r="G83" s="90">
        <f t="shared" si="15"/>
        <v>0</v>
      </c>
      <c r="H83" s="92">
        <f t="shared" si="16"/>
        <v>0</v>
      </c>
      <c r="I83" s="91"/>
      <c r="J83" s="112">
        <f t="shared" si="17"/>
        <v>0</v>
      </c>
      <c r="K83" s="103"/>
      <c r="L83" s="63"/>
      <c r="N83" s="11"/>
    </row>
    <row r="84" spans="1:14" ht="25.5" customHeight="1" x14ac:dyDescent="0.25">
      <c r="A84" s="99">
        <v>74</v>
      </c>
      <c r="B84" s="119"/>
      <c r="C84" s="62"/>
      <c r="D84" s="87"/>
      <c r="E84" s="90">
        <f t="shared" si="18"/>
        <v>0</v>
      </c>
      <c r="F84" s="91"/>
      <c r="G84" s="90">
        <f t="shared" si="15"/>
        <v>0</v>
      </c>
      <c r="H84" s="92">
        <f t="shared" si="16"/>
        <v>0</v>
      </c>
      <c r="I84" s="91"/>
      <c r="J84" s="112">
        <f t="shared" si="17"/>
        <v>0</v>
      </c>
      <c r="K84" s="103"/>
      <c r="L84" s="63"/>
      <c r="N84" s="11"/>
    </row>
    <row r="85" spans="1:14" ht="25.5" customHeight="1" x14ac:dyDescent="0.25">
      <c r="A85" s="99">
        <v>75</v>
      </c>
      <c r="B85" s="119"/>
      <c r="C85" s="62"/>
      <c r="D85" s="87"/>
      <c r="E85" s="90">
        <f t="shared" si="18"/>
        <v>0</v>
      </c>
      <c r="F85" s="91"/>
      <c r="G85" s="90">
        <f t="shared" si="15"/>
        <v>0</v>
      </c>
      <c r="H85" s="92">
        <f t="shared" si="16"/>
        <v>0</v>
      </c>
      <c r="I85" s="91"/>
      <c r="J85" s="112">
        <f t="shared" si="17"/>
        <v>0</v>
      </c>
      <c r="K85" s="103"/>
      <c r="L85" s="63"/>
    </row>
    <row r="86" spans="1:14" ht="25.5" customHeight="1" x14ac:dyDescent="0.25">
      <c r="A86" s="99">
        <v>76</v>
      </c>
      <c r="B86" s="119"/>
      <c r="C86" s="62"/>
      <c r="D86" s="87"/>
      <c r="E86" s="90">
        <f t="shared" si="18"/>
        <v>0</v>
      </c>
      <c r="F86" s="91"/>
      <c r="G86" s="90">
        <f t="shared" si="15"/>
        <v>0</v>
      </c>
      <c r="H86" s="92">
        <f t="shared" si="16"/>
        <v>0</v>
      </c>
      <c r="I86" s="91"/>
      <c r="J86" s="112">
        <f t="shared" si="17"/>
        <v>0</v>
      </c>
      <c r="K86" s="103"/>
      <c r="L86" s="63"/>
    </row>
    <row r="87" spans="1:14" ht="25.5" customHeight="1" x14ac:dyDescent="0.25">
      <c r="A87" s="99">
        <v>77</v>
      </c>
      <c r="B87" s="119"/>
      <c r="C87" s="62"/>
      <c r="D87" s="87"/>
      <c r="E87" s="90">
        <f t="shared" si="18"/>
        <v>0</v>
      </c>
      <c r="F87" s="91"/>
      <c r="G87" s="90">
        <f t="shared" si="15"/>
        <v>0</v>
      </c>
      <c r="H87" s="92">
        <f t="shared" si="16"/>
        <v>0</v>
      </c>
      <c r="I87" s="91"/>
      <c r="J87" s="112">
        <f t="shared" si="17"/>
        <v>0</v>
      </c>
      <c r="K87" s="103"/>
      <c r="L87" s="63"/>
    </row>
    <row r="88" spans="1:14" ht="25.5" customHeight="1" x14ac:dyDescent="0.25">
      <c r="A88" s="99">
        <v>78</v>
      </c>
      <c r="B88" s="119"/>
      <c r="C88" s="62"/>
      <c r="D88" s="87"/>
      <c r="E88" s="90">
        <f t="shared" si="18"/>
        <v>0</v>
      </c>
      <c r="F88" s="91"/>
      <c r="G88" s="90">
        <f t="shared" si="15"/>
        <v>0</v>
      </c>
      <c r="H88" s="92">
        <f t="shared" si="16"/>
        <v>0</v>
      </c>
      <c r="I88" s="91"/>
      <c r="J88" s="112">
        <f t="shared" si="17"/>
        <v>0</v>
      </c>
      <c r="K88" s="103"/>
      <c r="L88" s="63"/>
    </row>
    <row r="89" spans="1:14" ht="25.5" customHeight="1" x14ac:dyDescent="0.25">
      <c r="A89" s="99">
        <v>79</v>
      </c>
      <c r="B89" s="119"/>
      <c r="C89" s="62"/>
      <c r="D89" s="87"/>
      <c r="E89" s="90">
        <f t="shared" si="18"/>
        <v>0</v>
      </c>
      <c r="F89" s="91"/>
      <c r="G89" s="90">
        <f t="shared" si="15"/>
        <v>0</v>
      </c>
      <c r="H89" s="92">
        <f t="shared" si="16"/>
        <v>0</v>
      </c>
      <c r="I89" s="91"/>
      <c r="J89" s="112">
        <f t="shared" si="17"/>
        <v>0</v>
      </c>
      <c r="K89" s="103"/>
      <c r="L89" s="63"/>
    </row>
    <row r="90" spans="1:14" ht="25.5" customHeight="1" x14ac:dyDescent="0.25">
      <c r="A90" s="99">
        <v>80</v>
      </c>
      <c r="B90" s="119"/>
      <c r="C90" s="62"/>
      <c r="D90" s="87"/>
      <c r="E90" s="90">
        <f t="shared" si="18"/>
        <v>0</v>
      </c>
      <c r="F90" s="91"/>
      <c r="G90" s="90">
        <f t="shared" si="15"/>
        <v>0</v>
      </c>
      <c r="H90" s="92">
        <f t="shared" si="16"/>
        <v>0</v>
      </c>
      <c r="I90" s="91"/>
      <c r="J90" s="112">
        <f t="shared" si="17"/>
        <v>0</v>
      </c>
      <c r="K90" s="103"/>
      <c r="L90" s="63"/>
    </row>
    <row r="91" spans="1:14" ht="25.5" customHeight="1" x14ac:dyDescent="0.25">
      <c r="A91" s="99">
        <v>81</v>
      </c>
      <c r="B91" s="119"/>
      <c r="C91" s="62"/>
      <c r="D91" s="87"/>
      <c r="E91" s="90">
        <f t="shared" si="18"/>
        <v>0</v>
      </c>
      <c r="F91" s="91"/>
      <c r="G91" s="90">
        <f t="shared" si="15"/>
        <v>0</v>
      </c>
      <c r="H91" s="92">
        <f t="shared" si="16"/>
        <v>0</v>
      </c>
      <c r="I91" s="91"/>
      <c r="J91" s="112">
        <f t="shared" si="17"/>
        <v>0</v>
      </c>
      <c r="K91" s="103"/>
      <c r="L91" s="63"/>
    </row>
    <row r="92" spans="1:14" ht="25.5" customHeight="1" x14ac:dyDescent="0.25">
      <c r="A92" s="99">
        <v>82</v>
      </c>
      <c r="B92" s="119"/>
      <c r="C92" s="62"/>
      <c r="D92" s="87"/>
      <c r="E92" s="90">
        <f t="shared" si="18"/>
        <v>0</v>
      </c>
      <c r="F92" s="91"/>
      <c r="G92" s="90">
        <f t="shared" si="15"/>
        <v>0</v>
      </c>
      <c r="H92" s="92">
        <f t="shared" si="16"/>
        <v>0</v>
      </c>
      <c r="I92" s="91"/>
      <c r="J92" s="112">
        <f t="shared" si="17"/>
        <v>0</v>
      </c>
      <c r="K92" s="103"/>
      <c r="L92" s="63"/>
    </row>
    <row r="93" spans="1:14" ht="25.5" customHeight="1" x14ac:dyDescent="0.25">
      <c r="A93" s="99">
        <v>83</v>
      </c>
      <c r="B93" s="119"/>
      <c r="C93" s="62"/>
      <c r="D93" s="87"/>
      <c r="E93" s="90">
        <f>IF(D93&lt;=14,(D93*140),(1960+(D93-14)*98))</f>
        <v>0</v>
      </c>
      <c r="F93" s="91"/>
      <c r="G93" s="90">
        <f t="shared" si="15"/>
        <v>0</v>
      </c>
      <c r="H93" s="92">
        <f t="shared" si="16"/>
        <v>0</v>
      </c>
      <c r="I93" s="91"/>
      <c r="J93" s="112">
        <f t="shared" si="17"/>
        <v>0</v>
      </c>
      <c r="K93" s="103"/>
      <c r="L93" s="63"/>
    </row>
    <row r="94" spans="1:14" ht="25.5" customHeight="1" x14ac:dyDescent="0.25">
      <c r="A94" s="99">
        <v>84</v>
      </c>
      <c r="B94" s="119"/>
      <c r="C94" s="62"/>
      <c r="D94" s="87"/>
      <c r="E94" s="90">
        <f t="shared" ref="E94" si="19">IF(D94&lt;=14,(D94*140),(1960+(D94-14)*98))</f>
        <v>0</v>
      </c>
      <c r="F94" s="91"/>
      <c r="G94" s="90">
        <f t="shared" si="15"/>
        <v>0</v>
      </c>
      <c r="H94" s="92">
        <f t="shared" si="16"/>
        <v>0</v>
      </c>
      <c r="I94" s="91"/>
      <c r="J94" s="112">
        <f t="shared" si="17"/>
        <v>0</v>
      </c>
      <c r="K94" s="103"/>
      <c r="L94" s="63"/>
    </row>
    <row r="95" spans="1:14" ht="25.5" customHeight="1" x14ac:dyDescent="0.25">
      <c r="A95" s="99">
        <v>85</v>
      </c>
      <c r="B95" s="119"/>
      <c r="C95" s="62"/>
      <c r="D95" s="87"/>
      <c r="E95" s="90">
        <f>IF(D95&lt;=14,(D95*140),(1960+(D95-14)*98))</f>
        <v>0</v>
      </c>
      <c r="F95" s="91"/>
      <c r="G95" s="90">
        <f>C95*136</f>
        <v>0</v>
      </c>
      <c r="H95" s="92">
        <f>E95+F95+G95</f>
        <v>0</v>
      </c>
      <c r="I95" s="91"/>
      <c r="J95" s="112">
        <f>H95+I95</f>
        <v>0</v>
      </c>
      <c r="K95" s="103"/>
      <c r="L95" s="63"/>
    </row>
    <row r="96" spans="1:14" ht="25.5" customHeight="1" x14ac:dyDescent="0.25">
      <c r="A96" s="99">
        <v>86</v>
      </c>
      <c r="B96" s="119"/>
      <c r="C96" s="62"/>
      <c r="D96" s="87"/>
      <c r="E96" s="90">
        <f t="shared" ref="E96:E107" si="20">IF(D96&lt;=14,(D96*140),(1960+(D96-14)*98))</f>
        <v>0</v>
      </c>
      <c r="F96" s="91"/>
      <c r="G96" s="90">
        <f t="shared" ref="G96:G122" si="21">C96*136</f>
        <v>0</v>
      </c>
      <c r="H96" s="92">
        <f t="shared" ref="H96:H122" si="22">E96+F96+G96</f>
        <v>0</v>
      </c>
      <c r="I96" s="91"/>
      <c r="J96" s="112">
        <f t="shared" ref="J96:J122" si="23">H96+I96</f>
        <v>0</v>
      </c>
      <c r="K96" s="103"/>
      <c r="L96" s="63"/>
    </row>
    <row r="97" spans="1:14" ht="25.5" customHeight="1" x14ac:dyDescent="0.25">
      <c r="A97" s="99">
        <v>87</v>
      </c>
      <c r="B97" s="119"/>
      <c r="C97" s="62"/>
      <c r="D97" s="87"/>
      <c r="E97" s="90">
        <f t="shared" si="20"/>
        <v>0</v>
      </c>
      <c r="F97" s="91"/>
      <c r="G97" s="90">
        <f t="shared" si="21"/>
        <v>0</v>
      </c>
      <c r="H97" s="92">
        <f t="shared" si="22"/>
        <v>0</v>
      </c>
      <c r="I97" s="91"/>
      <c r="J97" s="112">
        <f t="shared" si="23"/>
        <v>0</v>
      </c>
      <c r="K97" s="103"/>
      <c r="L97" s="63"/>
    </row>
    <row r="98" spans="1:14" ht="25.5" customHeight="1" x14ac:dyDescent="0.25">
      <c r="A98" s="99">
        <v>88</v>
      </c>
      <c r="B98" s="119"/>
      <c r="C98" s="62"/>
      <c r="D98" s="87"/>
      <c r="E98" s="90">
        <f t="shared" si="20"/>
        <v>0</v>
      </c>
      <c r="F98" s="91"/>
      <c r="G98" s="90">
        <f t="shared" si="21"/>
        <v>0</v>
      </c>
      <c r="H98" s="92">
        <f t="shared" si="22"/>
        <v>0</v>
      </c>
      <c r="I98" s="91"/>
      <c r="J98" s="112">
        <f t="shared" si="23"/>
        <v>0</v>
      </c>
      <c r="K98" s="103"/>
      <c r="L98" s="63"/>
    </row>
    <row r="99" spans="1:14" ht="25.5" customHeight="1" x14ac:dyDescent="0.25">
      <c r="A99" s="99">
        <v>89</v>
      </c>
      <c r="B99" s="119"/>
      <c r="C99" s="62"/>
      <c r="D99" s="87"/>
      <c r="E99" s="90">
        <f t="shared" si="20"/>
        <v>0</v>
      </c>
      <c r="F99" s="91"/>
      <c r="G99" s="90">
        <f t="shared" si="21"/>
        <v>0</v>
      </c>
      <c r="H99" s="92">
        <f t="shared" si="22"/>
        <v>0</v>
      </c>
      <c r="I99" s="91"/>
      <c r="J99" s="112">
        <f t="shared" si="23"/>
        <v>0</v>
      </c>
      <c r="K99" s="103"/>
      <c r="L99" s="63"/>
    </row>
    <row r="100" spans="1:14" ht="25.5" customHeight="1" x14ac:dyDescent="0.25">
      <c r="A100" s="99">
        <v>90</v>
      </c>
      <c r="B100" s="119"/>
      <c r="C100" s="62"/>
      <c r="D100" s="87"/>
      <c r="E100" s="90">
        <f t="shared" si="20"/>
        <v>0</v>
      </c>
      <c r="F100" s="91"/>
      <c r="G100" s="90">
        <f t="shared" si="21"/>
        <v>0</v>
      </c>
      <c r="H100" s="92">
        <f t="shared" si="22"/>
        <v>0</v>
      </c>
      <c r="I100" s="91"/>
      <c r="J100" s="112">
        <f t="shared" si="23"/>
        <v>0</v>
      </c>
      <c r="K100" s="103"/>
      <c r="L100" s="63"/>
    </row>
    <row r="101" spans="1:14" ht="25.5" customHeight="1" x14ac:dyDescent="0.25">
      <c r="A101" s="99">
        <v>91</v>
      </c>
      <c r="B101" s="119"/>
      <c r="C101" s="62"/>
      <c r="D101" s="87"/>
      <c r="E101" s="90">
        <f t="shared" si="20"/>
        <v>0</v>
      </c>
      <c r="F101" s="91"/>
      <c r="G101" s="90">
        <f t="shared" si="21"/>
        <v>0</v>
      </c>
      <c r="H101" s="92">
        <f t="shared" si="22"/>
        <v>0</v>
      </c>
      <c r="I101" s="91"/>
      <c r="J101" s="112">
        <f t="shared" si="23"/>
        <v>0</v>
      </c>
      <c r="K101" s="103"/>
      <c r="L101" s="63"/>
    </row>
    <row r="102" spans="1:14" ht="25.5" customHeight="1" x14ac:dyDescent="0.25">
      <c r="A102" s="99">
        <v>92</v>
      </c>
      <c r="B102" s="119"/>
      <c r="C102" s="62"/>
      <c r="D102" s="87"/>
      <c r="E102" s="90">
        <f t="shared" si="20"/>
        <v>0</v>
      </c>
      <c r="F102" s="91"/>
      <c r="G102" s="90">
        <f t="shared" si="21"/>
        <v>0</v>
      </c>
      <c r="H102" s="92">
        <f t="shared" si="22"/>
        <v>0</v>
      </c>
      <c r="I102" s="91"/>
      <c r="J102" s="112">
        <f t="shared" si="23"/>
        <v>0</v>
      </c>
      <c r="K102" s="103"/>
      <c r="L102" s="63"/>
    </row>
    <row r="103" spans="1:14" ht="25.5" customHeight="1" x14ac:dyDescent="0.25">
      <c r="A103" s="99">
        <v>93</v>
      </c>
      <c r="B103" s="119"/>
      <c r="C103" s="62"/>
      <c r="D103" s="87"/>
      <c r="E103" s="90">
        <f t="shared" si="20"/>
        <v>0</v>
      </c>
      <c r="F103" s="91"/>
      <c r="G103" s="90">
        <f t="shared" si="21"/>
        <v>0</v>
      </c>
      <c r="H103" s="92">
        <f t="shared" si="22"/>
        <v>0</v>
      </c>
      <c r="I103" s="91"/>
      <c r="J103" s="112">
        <f t="shared" si="23"/>
        <v>0</v>
      </c>
      <c r="K103" s="103"/>
      <c r="L103" s="63"/>
    </row>
    <row r="104" spans="1:14" ht="25.5" customHeight="1" x14ac:dyDescent="0.25">
      <c r="A104" s="99">
        <v>94</v>
      </c>
      <c r="B104" s="119"/>
      <c r="C104" s="62"/>
      <c r="D104" s="87"/>
      <c r="E104" s="90">
        <f t="shared" si="20"/>
        <v>0</v>
      </c>
      <c r="F104" s="91"/>
      <c r="G104" s="90">
        <f t="shared" si="21"/>
        <v>0</v>
      </c>
      <c r="H104" s="92">
        <f t="shared" si="22"/>
        <v>0</v>
      </c>
      <c r="I104" s="91"/>
      <c r="J104" s="112">
        <f t="shared" si="23"/>
        <v>0</v>
      </c>
      <c r="K104" s="103"/>
      <c r="L104" s="63"/>
    </row>
    <row r="105" spans="1:14" ht="25.5" customHeight="1" x14ac:dyDescent="0.25">
      <c r="A105" s="99">
        <v>95</v>
      </c>
      <c r="B105" s="119"/>
      <c r="C105" s="62"/>
      <c r="D105" s="87"/>
      <c r="E105" s="90">
        <f t="shared" si="20"/>
        <v>0</v>
      </c>
      <c r="F105" s="91"/>
      <c r="G105" s="90">
        <f t="shared" si="21"/>
        <v>0</v>
      </c>
      <c r="H105" s="92">
        <f t="shared" si="22"/>
        <v>0</v>
      </c>
      <c r="I105" s="91"/>
      <c r="J105" s="112">
        <f t="shared" si="23"/>
        <v>0</v>
      </c>
      <c r="K105" s="103"/>
      <c r="L105" s="63"/>
    </row>
    <row r="106" spans="1:14" ht="25.5" customHeight="1" x14ac:dyDescent="0.25">
      <c r="A106" s="99">
        <v>96</v>
      </c>
      <c r="B106" s="119"/>
      <c r="C106" s="62"/>
      <c r="D106" s="87"/>
      <c r="E106" s="90">
        <f t="shared" si="20"/>
        <v>0</v>
      </c>
      <c r="F106" s="91"/>
      <c r="G106" s="90">
        <f t="shared" si="21"/>
        <v>0</v>
      </c>
      <c r="H106" s="92">
        <f t="shared" si="22"/>
        <v>0</v>
      </c>
      <c r="I106" s="91"/>
      <c r="J106" s="112">
        <f t="shared" si="23"/>
        <v>0</v>
      </c>
      <c r="K106" s="103"/>
      <c r="L106" s="63"/>
    </row>
    <row r="107" spans="1:14" ht="25.5" customHeight="1" x14ac:dyDescent="0.25">
      <c r="A107" s="99">
        <v>97</v>
      </c>
      <c r="B107" s="119"/>
      <c r="C107" s="62"/>
      <c r="D107" s="87"/>
      <c r="E107" s="90">
        <f t="shared" si="20"/>
        <v>0</v>
      </c>
      <c r="F107" s="91"/>
      <c r="G107" s="90">
        <f t="shared" si="21"/>
        <v>0</v>
      </c>
      <c r="H107" s="92">
        <f t="shared" si="22"/>
        <v>0</v>
      </c>
      <c r="I107" s="91"/>
      <c r="J107" s="112">
        <f t="shared" si="23"/>
        <v>0</v>
      </c>
      <c r="K107" s="103"/>
      <c r="L107" s="63"/>
    </row>
    <row r="108" spans="1:14" ht="25.5" customHeight="1" x14ac:dyDescent="0.25">
      <c r="A108" s="99">
        <v>98</v>
      </c>
      <c r="B108" s="119"/>
      <c r="C108" s="62"/>
      <c r="D108" s="87"/>
      <c r="E108" s="90">
        <f>IF(D108&lt;=14,(D108*140),(1960+(D108-14)*98))</f>
        <v>0</v>
      </c>
      <c r="F108" s="91"/>
      <c r="G108" s="90">
        <f t="shared" si="21"/>
        <v>0</v>
      </c>
      <c r="H108" s="92">
        <f t="shared" si="22"/>
        <v>0</v>
      </c>
      <c r="I108" s="91"/>
      <c r="J108" s="112">
        <f t="shared" si="23"/>
        <v>0</v>
      </c>
      <c r="K108" s="103"/>
      <c r="L108" s="63"/>
    </row>
    <row r="109" spans="1:14" ht="25.5" customHeight="1" x14ac:dyDescent="0.25">
      <c r="A109" s="99">
        <v>99</v>
      </c>
      <c r="B109" s="119"/>
      <c r="C109" s="62"/>
      <c r="D109" s="87"/>
      <c r="E109" s="90">
        <f t="shared" ref="E109:E120" si="24">IF(D109&lt;=14,(D109*140),(1960+(D109-14)*98))</f>
        <v>0</v>
      </c>
      <c r="F109" s="91"/>
      <c r="G109" s="90">
        <f t="shared" si="21"/>
        <v>0</v>
      </c>
      <c r="H109" s="92">
        <f t="shared" si="22"/>
        <v>0</v>
      </c>
      <c r="I109" s="91"/>
      <c r="J109" s="112">
        <f t="shared" si="23"/>
        <v>0</v>
      </c>
      <c r="K109" s="103"/>
      <c r="L109" s="63"/>
      <c r="N109" s="11"/>
    </row>
    <row r="110" spans="1:14" ht="25.5" customHeight="1" x14ac:dyDescent="0.25">
      <c r="A110" s="99">
        <v>100</v>
      </c>
      <c r="B110" s="119"/>
      <c r="C110" s="62"/>
      <c r="D110" s="87"/>
      <c r="E110" s="90">
        <f t="shared" si="24"/>
        <v>0</v>
      </c>
      <c r="F110" s="91"/>
      <c r="G110" s="90">
        <f t="shared" si="21"/>
        <v>0</v>
      </c>
      <c r="H110" s="92">
        <f t="shared" si="22"/>
        <v>0</v>
      </c>
      <c r="I110" s="91"/>
      <c r="J110" s="112">
        <f t="shared" si="23"/>
        <v>0</v>
      </c>
      <c r="K110" s="103"/>
      <c r="L110" s="63"/>
    </row>
    <row r="111" spans="1:14" ht="25.5" customHeight="1" x14ac:dyDescent="0.25">
      <c r="A111" s="99">
        <v>101</v>
      </c>
      <c r="B111" s="119"/>
      <c r="C111" s="62"/>
      <c r="D111" s="87"/>
      <c r="E111" s="90">
        <f t="shared" si="24"/>
        <v>0</v>
      </c>
      <c r="F111" s="91"/>
      <c r="G111" s="90">
        <f t="shared" si="21"/>
        <v>0</v>
      </c>
      <c r="H111" s="92">
        <f t="shared" si="22"/>
        <v>0</v>
      </c>
      <c r="I111" s="91"/>
      <c r="J111" s="112">
        <f t="shared" si="23"/>
        <v>0</v>
      </c>
      <c r="K111" s="103"/>
      <c r="L111" s="63"/>
      <c r="N111" s="11"/>
    </row>
    <row r="112" spans="1:14" ht="25.5" customHeight="1" x14ac:dyDescent="0.25">
      <c r="A112" s="99">
        <v>102</v>
      </c>
      <c r="B112" s="119"/>
      <c r="C112" s="62"/>
      <c r="D112" s="87"/>
      <c r="E112" s="90">
        <f t="shared" si="24"/>
        <v>0</v>
      </c>
      <c r="F112" s="91"/>
      <c r="G112" s="90">
        <f t="shared" si="21"/>
        <v>0</v>
      </c>
      <c r="H112" s="92">
        <f t="shared" si="22"/>
        <v>0</v>
      </c>
      <c r="I112" s="91"/>
      <c r="J112" s="112">
        <f t="shared" si="23"/>
        <v>0</v>
      </c>
      <c r="K112" s="103"/>
      <c r="L112" s="63"/>
      <c r="N112" s="11"/>
    </row>
    <row r="113" spans="1:12" ht="25.5" customHeight="1" x14ac:dyDescent="0.25">
      <c r="A113" s="99">
        <v>103</v>
      </c>
      <c r="B113" s="119"/>
      <c r="C113" s="62"/>
      <c r="D113" s="87"/>
      <c r="E113" s="90">
        <f t="shared" si="24"/>
        <v>0</v>
      </c>
      <c r="F113" s="91"/>
      <c r="G113" s="90">
        <f t="shared" si="21"/>
        <v>0</v>
      </c>
      <c r="H113" s="92">
        <f t="shared" si="22"/>
        <v>0</v>
      </c>
      <c r="I113" s="91"/>
      <c r="J113" s="112">
        <f t="shared" si="23"/>
        <v>0</v>
      </c>
      <c r="K113" s="103"/>
      <c r="L113" s="63"/>
    </row>
    <row r="114" spans="1:12" ht="25.5" customHeight="1" x14ac:dyDescent="0.25">
      <c r="A114" s="99">
        <v>104</v>
      </c>
      <c r="B114" s="119"/>
      <c r="C114" s="62"/>
      <c r="D114" s="87"/>
      <c r="E114" s="90">
        <f t="shared" si="24"/>
        <v>0</v>
      </c>
      <c r="F114" s="91"/>
      <c r="G114" s="90">
        <f t="shared" si="21"/>
        <v>0</v>
      </c>
      <c r="H114" s="92">
        <f t="shared" si="22"/>
        <v>0</v>
      </c>
      <c r="I114" s="91"/>
      <c r="J114" s="112">
        <f t="shared" si="23"/>
        <v>0</v>
      </c>
      <c r="K114" s="103"/>
      <c r="L114" s="63"/>
    </row>
    <row r="115" spans="1:12" ht="25.5" customHeight="1" x14ac:dyDescent="0.25">
      <c r="A115" s="99">
        <v>105</v>
      </c>
      <c r="B115" s="119"/>
      <c r="C115" s="62"/>
      <c r="D115" s="87"/>
      <c r="E115" s="90">
        <f t="shared" si="24"/>
        <v>0</v>
      </c>
      <c r="F115" s="91"/>
      <c r="G115" s="90">
        <f t="shared" si="21"/>
        <v>0</v>
      </c>
      <c r="H115" s="92">
        <f t="shared" si="22"/>
        <v>0</v>
      </c>
      <c r="I115" s="91"/>
      <c r="J115" s="112">
        <f t="shared" si="23"/>
        <v>0</v>
      </c>
      <c r="K115" s="103"/>
      <c r="L115" s="63"/>
    </row>
    <row r="116" spans="1:12" ht="25.5" customHeight="1" x14ac:dyDescent="0.25">
      <c r="A116" s="99">
        <v>106</v>
      </c>
      <c r="B116" s="119"/>
      <c r="C116" s="62"/>
      <c r="D116" s="87"/>
      <c r="E116" s="90">
        <f t="shared" si="24"/>
        <v>0</v>
      </c>
      <c r="F116" s="91"/>
      <c r="G116" s="90">
        <f t="shared" si="21"/>
        <v>0</v>
      </c>
      <c r="H116" s="92">
        <f t="shared" si="22"/>
        <v>0</v>
      </c>
      <c r="I116" s="91"/>
      <c r="J116" s="112">
        <f t="shared" si="23"/>
        <v>0</v>
      </c>
      <c r="K116" s="103"/>
      <c r="L116" s="63"/>
    </row>
    <row r="117" spans="1:12" ht="25.5" customHeight="1" x14ac:dyDescent="0.25">
      <c r="A117" s="99">
        <v>107</v>
      </c>
      <c r="B117" s="119"/>
      <c r="C117" s="62"/>
      <c r="D117" s="87"/>
      <c r="E117" s="90">
        <f t="shared" si="24"/>
        <v>0</v>
      </c>
      <c r="F117" s="91"/>
      <c r="G117" s="90">
        <f t="shared" si="21"/>
        <v>0</v>
      </c>
      <c r="H117" s="92">
        <f t="shared" si="22"/>
        <v>0</v>
      </c>
      <c r="I117" s="91"/>
      <c r="J117" s="112">
        <f t="shared" si="23"/>
        <v>0</v>
      </c>
      <c r="K117" s="103"/>
      <c r="L117" s="63"/>
    </row>
    <row r="118" spans="1:12" ht="25.5" customHeight="1" x14ac:dyDescent="0.25">
      <c r="A118" s="99">
        <v>108</v>
      </c>
      <c r="B118" s="119"/>
      <c r="C118" s="62"/>
      <c r="D118" s="87"/>
      <c r="E118" s="90">
        <f t="shared" si="24"/>
        <v>0</v>
      </c>
      <c r="F118" s="91"/>
      <c r="G118" s="90">
        <f t="shared" si="21"/>
        <v>0</v>
      </c>
      <c r="H118" s="92">
        <f t="shared" si="22"/>
        <v>0</v>
      </c>
      <c r="I118" s="91"/>
      <c r="J118" s="112">
        <f t="shared" si="23"/>
        <v>0</v>
      </c>
      <c r="K118" s="103"/>
      <c r="L118" s="63"/>
    </row>
    <row r="119" spans="1:12" ht="25.5" customHeight="1" x14ac:dyDescent="0.25">
      <c r="A119" s="99">
        <v>109</v>
      </c>
      <c r="B119" s="119"/>
      <c r="C119" s="62"/>
      <c r="D119" s="87"/>
      <c r="E119" s="90">
        <f t="shared" si="24"/>
        <v>0</v>
      </c>
      <c r="F119" s="91"/>
      <c r="G119" s="90">
        <f t="shared" si="21"/>
        <v>0</v>
      </c>
      <c r="H119" s="92">
        <f t="shared" si="22"/>
        <v>0</v>
      </c>
      <c r="I119" s="91"/>
      <c r="J119" s="112">
        <f t="shared" si="23"/>
        <v>0</v>
      </c>
      <c r="K119" s="103"/>
      <c r="L119" s="63"/>
    </row>
    <row r="120" spans="1:12" ht="25.5" customHeight="1" x14ac:dyDescent="0.25">
      <c r="A120" s="99">
        <v>110</v>
      </c>
      <c r="B120" s="119"/>
      <c r="C120" s="62"/>
      <c r="D120" s="87"/>
      <c r="E120" s="90">
        <f t="shared" si="24"/>
        <v>0</v>
      </c>
      <c r="F120" s="91"/>
      <c r="G120" s="90">
        <f t="shared" si="21"/>
        <v>0</v>
      </c>
      <c r="H120" s="92">
        <f t="shared" si="22"/>
        <v>0</v>
      </c>
      <c r="I120" s="91"/>
      <c r="J120" s="112">
        <f t="shared" si="23"/>
        <v>0</v>
      </c>
      <c r="K120" s="103"/>
      <c r="L120" s="63"/>
    </row>
    <row r="121" spans="1:12" ht="25.5" customHeight="1" x14ac:dyDescent="0.25">
      <c r="A121" s="99">
        <v>111</v>
      </c>
      <c r="B121" s="119"/>
      <c r="C121" s="62"/>
      <c r="D121" s="87"/>
      <c r="E121" s="90">
        <f>IF(D121&lt;=14,(D121*140),(1960+(D121-14)*98))</f>
        <v>0</v>
      </c>
      <c r="F121" s="91"/>
      <c r="G121" s="90">
        <f t="shared" si="21"/>
        <v>0</v>
      </c>
      <c r="H121" s="92">
        <f t="shared" si="22"/>
        <v>0</v>
      </c>
      <c r="I121" s="91"/>
      <c r="J121" s="112">
        <f t="shared" si="23"/>
        <v>0</v>
      </c>
      <c r="K121" s="103"/>
      <c r="L121" s="63"/>
    </row>
    <row r="122" spans="1:12" ht="25.5" customHeight="1" x14ac:dyDescent="0.25">
      <c r="A122" s="99">
        <v>112</v>
      </c>
      <c r="B122" s="119"/>
      <c r="C122" s="62"/>
      <c r="D122" s="87"/>
      <c r="E122" s="90">
        <f t="shared" ref="E122" si="25">IF(D122&lt;=14,(D122*140),(1960+(D122-14)*98))</f>
        <v>0</v>
      </c>
      <c r="F122" s="91"/>
      <c r="G122" s="90">
        <f t="shared" si="21"/>
        <v>0</v>
      </c>
      <c r="H122" s="92">
        <f t="shared" si="22"/>
        <v>0</v>
      </c>
      <c r="I122" s="91"/>
      <c r="J122" s="112">
        <f t="shared" si="23"/>
        <v>0</v>
      </c>
      <c r="K122" s="103"/>
      <c r="L122" s="63"/>
    </row>
    <row r="123" spans="1:12" ht="25.5" customHeight="1" x14ac:dyDescent="0.25">
      <c r="A123" s="99">
        <v>113</v>
      </c>
      <c r="B123" s="119"/>
      <c r="C123" s="62"/>
      <c r="D123" s="87"/>
      <c r="E123" s="90">
        <f>IF(D123&lt;=14,(D123*140),(1960+(D123-14)*98))</f>
        <v>0</v>
      </c>
      <c r="F123" s="91"/>
      <c r="G123" s="90">
        <f>C123*136</f>
        <v>0</v>
      </c>
      <c r="H123" s="92">
        <f>E123+F123+G123</f>
        <v>0</v>
      </c>
      <c r="I123" s="91"/>
      <c r="J123" s="112">
        <f>H123+I123</f>
        <v>0</v>
      </c>
      <c r="K123" s="103"/>
      <c r="L123" s="63"/>
    </row>
    <row r="124" spans="1:12" ht="25.5" customHeight="1" x14ac:dyDescent="0.25">
      <c r="A124" s="99">
        <v>114</v>
      </c>
      <c r="B124" s="119"/>
      <c r="C124" s="62"/>
      <c r="D124" s="87"/>
      <c r="E124" s="90">
        <f t="shared" ref="E124:E135" si="26">IF(D124&lt;=14,(D124*140),(1960+(D124-14)*98))</f>
        <v>0</v>
      </c>
      <c r="F124" s="91"/>
      <c r="G124" s="90">
        <f t="shared" ref="G124:G150" si="27">C124*136</f>
        <v>0</v>
      </c>
      <c r="H124" s="92">
        <f t="shared" ref="H124:H150" si="28">E124+F124+G124</f>
        <v>0</v>
      </c>
      <c r="I124" s="91"/>
      <c r="J124" s="112">
        <f t="shared" ref="J124:J150" si="29">H124+I124</f>
        <v>0</v>
      </c>
      <c r="K124" s="103"/>
      <c r="L124" s="63"/>
    </row>
    <row r="125" spans="1:12" ht="25.5" customHeight="1" x14ac:dyDescent="0.25">
      <c r="A125" s="99">
        <v>115</v>
      </c>
      <c r="B125" s="119"/>
      <c r="C125" s="62"/>
      <c r="D125" s="87"/>
      <c r="E125" s="90">
        <f t="shared" si="26"/>
        <v>0</v>
      </c>
      <c r="F125" s="91"/>
      <c r="G125" s="90">
        <f t="shared" si="27"/>
        <v>0</v>
      </c>
      <c r="H125" s="92">
        <f t="shared" si="28"/>
        <v>0</v>
      </c>
      <c r="I125" s="91"/>
      <c r="J125" s="112">
        <f t="shared" si="29"/>
        <v>0</v>
      </c>
      <c r="K125" s="103"/>
      <c r="L125" s="63"/>
    </row>
    <row r="126" spans="1:12" ht="25.5" customHeight="1" x14ac:dyDescent="0.25">
      <c r="A126" s="99">
        <v>116</v>
      </c>
      <c r="B126" s="119"/>
      <c r="C126" s="62"/>
      <c r="D126" s="87"/>
      <c r="E126" s="90">
        <f t="shared" si="26"/>
        <v>0</v>
      </c>
      <c r="F126" s="91"/>
      <c r="G126" s="90">
        <f t="shared" si="27"/>
        <v>0</v>
      </c>
      <c r="H126" s="92">
        <f t="shared" si="28"/>
        <v>0</v>
      </c>
      <c r="I126" s="91"/>
      <c r="J126" s="112">
        <f t="shared" si="29"/>
        <v>0</v>
      </c>
      <c r="K126" s="103"/>
      <c r="L126" s="63"/>
    </row>
    <row r="127" spans="1:12" ht="25.5" customHeight="1" x14ac:dyDescent="0.25">
      <c r="A127" s="99">
        <v>117</v>
      </c>
      <c r="B127" s="119"/>
      <c r="C127" s="62"/>
      <c r="D127" s="87"/>
      <c r="E127" s="90">
        <f t="shared" si="26"/>
        <v>0</v>
      </c>
      <c r="F127" s="91"/>
      <c r="G127" s="90">
        <f t="shared" si="27"/>
        <v>0</v>
      </c>
      <c r="H127" s="92">
        <f t="shared" si="28"/>
        <v>0</v>
      </c>
      <c r="I127" s="91"/>
      <c r="J127" s="112">
        <f t="shared" si="29"/>
        <v>0</v>
      </c>
      <c r="K127" s="103"/>
      <c r="L127" s="63"/>
    </row>
    <row r="128" spans="1:12" ht="25.5" customHeight="1" x14ac:dyDescent="0.25">
      <c r="A128" s="99">
        <v>118</v>
      </c>
      <c r="B128" s="119"/>
      <c r="C128" s="62"/>
      <c r="D128" s="87"/>
      <c r="E128" s="90">
        <f t="shared" si="26"/>
        <v>0</v>
      </c>
      <c r="F128" s="91"/>
      <c r="G128" s="90">
        <f t="shared" si="27"/>
        <v>0</v>
      </c>
      <c r="H128" s="92">
        <f t="shared" si="28"/>
        <v>0</v>
      </c>
      <c r="I128" s="91"/>
      <c r="J128" s="112">
        <f t="shared" si="29"/>
        <v>0</v>
      </c>
      <c r="K128" s="103"/>
      <c r="L128" s="63"/>
    </row>
    <row r="129" spans="1:14" ht="25.5" customHeight="1" x14ac:dyDescent="0.25">
      <c r="A129" s="99">
        <v>119</v>
      </c>
      <c r="B129" s="119"/>
      <c r="C129" s="62"/>
      <c r="D129" s="87"/>
      <c r="E129" s="90">
        <f t="shared" si="26"/>
        <v>0</v>
      </c>
      <c r="F129" s="91"/>
      <c r="G129" s="90">
        <f t="shared" si="27"/>
        <v>0</v>
      </c>
      <c r="H129" s="92">
        <f t="shared" si="28"/>
        <v>0</v>
      </c>
      <c r="I129" s="91"/>
      <c r="J129" s="112">
        <f t="shared" si="29"/>
        <v>0</v>
      </c>
      <c r="K129" s="103"/>
      <c r="L129" s="63"/>
    </row>
    <row r="130" spans="1:14" ht="25.5" customHeight="1" x14ac:dyDescent="0.25">
      <c r="A130" s="99">
        <v>120</v>
      </c>
      <c r="B130" s="119"/>
      <c r="C130" s="62"/>
      <c r="D130" s="87"/>
      <c r="E130" s="90">
        <f t="shared" si="26"/>
        <v>0</v>
      </c>
      <c r="F130" s="91"/>
      <c r="G130" s="90">
        <f t="shared" si="27"/>
        <v>0</v>
      </c>
      <c r="H130" s="92">
        <f t="shared" si="28"/>
        <v>0</v>
      </c>
      <c r="I130" s="91"/>
      <c r="J130" s="112">
        <f t="shared" si="29"/>
        <v>0</v>
      </c>
      <c r="K130" s="103"/>
      <c r="L130" s="63"/>
    </row>
    <row r="131" spans="1:14" ht="25.5" customHeight="1" x14ac:dyDescent="0.25">
      <c r="A131" s="99">
        <v>121</v>
      </c>
      <c r="B131" s="119"/>
      <c r="C131" s="62"/>
      <c r="D131" s="87"/>
      <c r="E131" s="90">
        <f t="shared" si="26"/>
        <v>0</v>
      </c>
      <c r="F131" s="91"/>
      <c r="G131" s="90">
        <f t="shared" si="27"/>
        <v>0</v>
      </c>
      <c r="H131" s="92">
        <f t="shared" si="28"/>
        <v>0</v>
      </c>
      <c r="I131" s="91"/>
      <c r="J131" s="112">
        <f t="shared" si="29"/>
        <v>0</v>
      </c>
      <c r="K131" s="103"/>
      <c r="L131" s="63"/>
    </row>
    <row r="132" spans="1:14" ht="25.5" customHeight="1" x14ac:dyDescent="0.25">
      <c r="A132" s="99">
        <v>122</v>
      </c>
      <c r="B132" s="119"/>
      <c r="C132" s="62"/>
      <c r="D132" s="87"/>
      <c r="E132" s="90">
        <f t="shared" si="26"/>
        <v>0</v>
      </c>
      <c r="F132" s="91"/>
      <c r="G132" s="90">
        <f t="shared" si="27"/>
        <v>0</v>
      </c>
      <c r="H132" s="92">
        <f t="shared" si="28"/>
        <v>0</v>
      </c>
      <c r="I132" s="91"/>
      <c r="J132" s="112">
        <f t="shared" si="29"/>
        <v>0</v>
      </c>
      <c r="K132" s="103"/>
      <c r="L132" s="63"/>
    </row>
    <row r="133" spans="1:14" ht="25.5" customHeight="1" x14ac:dyDescent="0.25">
      <c r="A133" s="99">
        <v>123</v>
      </c>
      <c r="B133" s="119"/>
      <c r="C133" s="62"/>
      <c r="D133" s="87"/>
      <c r="E133" s="90">
        <f t="shared" si="26"/>
        <v>0</v>
      </c>
      <c r="F133" s="91"/>
      <c r="G133" s="90">
        <f t="shared" si="27"/>
        <v>0</v>
      </c>
      <c r="H133" s="92">
        <f t="shared" si="28"/>
        <v>0</v>
      </c>
      <c r="I133" s="91"/>
      <c r="J133" s="112">
        <f t="shared" si="29"/>
        <v>0</v>
      </c>
      <c r="K133" s="103"/>
      <c r="L133" s="63"/>
    </row>
    <row r="134" spans="1:14" ht="25.5" customHeight="1" x14ac:dyDescent="0.25">
      <c r="A134" s="99">
        <v>124</v>
      </c>
      <c r="B134" s="119"/>
      <c r="C134" s="62"/>
      <c r="D134" s="87"/>
      <c r="E134" s="90">
        <f t="shared" si="26"/>
        <v>0</v>
      </c>
      <c r="F134" s="91"/>
      <c r="G134" s="90">
        <f t="shared" si="27"/>
        <v>0</v>
      </c>
      <c r="H134" s="92">
        <f t="shared" si="28"/>
        <v>0</v>
      </c>
      <c r="I134" s="91"/>
      <c r="J134" s="112">
        <f t="shared" si="29"/>
        <v>0</v>
      </c>
      <c r="K134" s="103"/>
      <c r="L134" s="63"/>
    </row>
    <row r="135" spans="1:14" ht="25.5" customHeight="1" x14ac:dyDescent="0.25">
      <c r="A135" s="99">
        <v>125</v>
      </c>
      <c r="B135" s="119"/>
      <c r="C135" s="62"/>
      <c r="D135" s="87"/>
      <c r="E135" s="90">
        <f t="shared" si="26"/>
        <v>0</v>
      </c>
      <c r="F135" s="91"/>
      <c r="G135" s="90">
        <f t="shared" si="27"/>
        <v>0</v>
      </c>
      <c r="H135" s="92">
        <f t="shared" si="28"/>
        <v>0</v>
      </c>
      <c r="I135" s="91"/>
      <c r="J135" s="112">
        <f t="shared" si="29"/>
        <v>0</v>
      </c>
      <c r="K135" s="103"/>
      <c r="L135" s="63"/>
    </row>
    <row r="136" spans="1:14" ht="25.5" customHeight="1" x14ac:dyDescent="0.25">
      <c r="A136" s="99">
        <v>126</v>
      </c>
      <c r="B136" s="119"/>
      <c r="C136" s="62"/>
      <c r="D136" s="87"/>
      <c r="E136" s="90">
        <f>IF(D136&lt;=14,(D136*140),(1960+(D136-14)*98))</f>
        <v>0</v>
      </c>
      <c r="F136" s="91"/>
      <c r="G136" s="90">
        <f t="shared" si="27"/>
        <v>0</v>
      </c>
      <c r="H136" s="92">
        <f t="shared" si="28"/>
        <v>0</v>
      </c>
      <c r="I136" s="91"/>
      <c r="J136" s="112">
        <f t="shared" si="29"/>
        <v>0</v>
      </c>
      <c r="K136" s="103"/>
      <c r="L136" s="63"/>
    </row>
    <row r="137" spans="1:14" ht="25.5" customHeight="1" x14ac:dyDescent="0.25">
      <c r="A137" s="99">
        <v>127</v>
      </c>
      <c r="B137" s="119"/>
      <c r="C137" s="62"/>
      <c r="D137" s="87"/>
      <c r="E137" s="90">
        <f t="shared" ref="E137:E148" si="30">IF(D137&lt;=14,(D137*140),(1960+(D137-14)*98))</f>
        <v>0</v>
      </c>
      <c r="F137" s="91"/>
      <c r="G137" s="90">
        <f t="shared" si="27"/>
        <v>0</v>
      </c>
      <c r="H137" s="92">
        <f t="shared" si="28"/>
        <v>0</v>
      </c>
      <c r="I137" s="91"/>
      <c r="J137" s="112">
        <f t="shared" si="29"/>
        <v>0</v>
      </c>
      <c r="K137" s="103"/>
      <c r="L137" s="63"/>
      <c r="N137" s="11"/>
    </row>
    <row r="138" spans="1:14" ht="25.5" customHeight="1" x14ac:dyDescent="0.25">
      <c r="A138" s="99">
        <v>128</v>
      </c>
      <c r="B138" s="119"/>
      <c r="C138" s="62"/>
      <c r="D138" s="87"/>
      <c r="E138" s="90">
        <f t="shared" si="30"/>
        <v>0</v>
      </c>
      <c r="F138" s="91"/>
      <c r="G138" s="90">
        <f t="shared" si="27"/>
        <v>0</v>
      </c>
      <c r="H138" s="92">
        <f t="shared" si="28"/>
        <v>0</v>
      </c>
      <c r="I138" s="91"/>
      <c r="J138" s="112">
        <f t="shared" si="29"/>
        <v>0</v>
      </c>
      <c r="K138" s="103"/>
      <c r="L138" s="63"/>
    </row>
    <row r="139" spans="1:14" ht="25.5" customHeight="1" x14ac:dyDescent="0.25">
      <c r="A139" s="99">
        <v>129</v>
      </c>
      <c r="B139" s="119"/>
      <c r="C139" s="62"/>
      <c r="D139" s="87"/>
      <c r="E139" s="90">
        <f t="shared" si="30"/>
        <v>0</v>
      </c>
      <c r="F139" s="91"/>
      <c r="G139" s="90">
        <f t="shared" si="27"/>
        <v>0</v>
      </c>
      <c r="H139" s="92">
        <f t="shared" si="28"/>
        <v>0</v>
      </c>
      <c r="I139" s="91"/>
      <c r="J139" s="112">
        <f t="shared" si="29"/>
        <v>0</v>
      </c>
      <c r="K139" s="103"/>
      <c r="L139" s="63"/>
      <c r="N139" s="11"/>
    </row>
    <row r="140" spans="1:14" ht="25.5" customHeight="1" x14ac:dyDescent="0.25">
      <c r="A140" s="99">
        <v>130</v>
      </c>
      <c r="B140" s="119"/>
      <c r="C140" s="62"/>
      <c r="D140" s="87"/>
      <c r="E140" s="90">
        <f t="shared" si="30"/>
        <v>0</v>
      </c>
      <c r="F140" s="91"/>
      <c r="G140" s="90">
        <f t="shared" si="27"/>
        <v>0</v>
      </c>
      <c r="H140" s="92">
        <f t="shared" si="28"/>
        <v>0</v>
      </c>
      <c r="I140" s="91"/>
      <c r="J140" s="112">
        <f t="shared" si="29"/>
        <v>0</v>
      </c>
      <c r="K140" s="103"/>
      <c r="L140" s="63"/>
      <c r="N140" s="11"/>
    </row>
    <row r="141" spans="1:14" ht="25.5" customHeight="1" x14ac:dyDescent="0.25">
      <c r="A141" s="99">
        <v>131</v>
      </c>
      <c r="B141" s="119"/>
      <c r="C141" s="62"/>
      <c r="D141" s="87"/>
      <c r="E141" s="90">
        <f t="shared" si="30"/>
        <v>0</v>
      </c>
      <c r="F141" s="91"/>
      <c r="G141" s="90">
        <f t="shared" si="27"/>
        <v>0</v>
      </c>
      <c r="H141" s="92">
        <f t="shared" si="28"/>
        <v>0</v>
      </c>
      <c r="I141" s="91"/>
      <c r="J141" s="112">
        <f t="shared" si="29"/>
        <v>0</v>
      </c>
      <c r="K141" s="103"/>
      <c r="L141" s="63"/>
    </row>
    <row r="142" spans="1:14" ht="25.5" customHeight="1" x14ac:dyDescent="0.25">
      <c r="A142" s="99">
        <v>132</v>
      </c>
      <c r="B142" s="119"/>
      <c r="C142" s="62"/>
      <c r="D142" s="87"/>
      <c r="E142" s="90">
        <f t="shared" si="30"/>
        <v>0</v>
      </c>
      <c r="F142" s="91"/>
      <c r="G142" s="90">
        <f t="shared" si="27"/>
        <v>0</v>
      </c>
      <c r="H142" s="92">
        <f t="shared" si="28"/>
        <v>0</v>
      </c>
      <c r="I142" s="91"/>
      <c r="J142" s="112">
        <f t="shared" si="29"/>
        <v>0</v>
      </c>
      <c r="K142" s="103"/>
      <c r="L142" s="63"/>
    </row>
    <row r="143" spans="1:14" ht="25.5" customHeight="1" x14ac:dyDescent="0.25">
      <c r="A143" s="99">
        <v>133</v>
      </c>
      <c r="B143" s="119"/>
      <c r="C143" s="62"/>
      <c r="D143" s="87"/>
      <c r="E143" s="90">
        <f t="shared" si="30"/>
        <v>0</v>
      </c>
      <c r="F143" s="91"/>
      <c r="G143" s="90">
        <f t="shared" si="27"/>
        <v>0</v>
      </c>
      <c r="H143" s="92">
        <f t="shared" si="28"/>
        <v>0</v>
      </c>
      <c r="I143" s="91"/>
      <c r="J143" s="112">
        <f t="shared" si="29"/>
        <v>0</v>
      </c>
      <c r="K143" s="103"/>
      <c r="L143" s="63"/>
    </row>
    <row r="144" spans="1:14" ht="25.5" customHeight="1" x14ac:dyDescent="0.25">
      <c r="A144" s="99">
        <v>134</v>
      </c>
      <c r="B144" s="119"/>
      <c r="C144" s="62"/>
      <c r="D144" s="87"/>
      <c r="E144" s="90">
        <f t="shared" si="30"/>
        <v>0</v>
      </c>
      <c r="F144" s="91"/>
      <c r="G144" s="90">
        <f t="shared" si="27"/>
        <v>0</v>
      </c>
      <c r="H144" s="92">
        <f t="shared" si="28"/>
        <v>0</v>
      </c>
      <c r="I144" s="91"/>
      <c r="J144" s="112">
        <f t="shared" si="29"/>
        <v>0</v>
      </c>
      <c r="K144" s="103"/>
      <c r="L144" s="63"/>
    </row>
    <row r="145" spans="1:12" ht="25.5" customHeight="1" x14ac:dyDescent="0.25">
      <c r="A145" s="99">
        <v>135</v>
      </c>
      <c r="B145" s="119"/>
      <c r="C145" s="62"/>
      <c r="D145" s="87"/>
      <c r="E145" s="90">
        <f t="shared" si="30"/>
        <v>0</v>
      </c>
      <c r="F145" s="91"/>
      <c r="G145" s="90">
        <f t="shared" si="27"/>
        <v>0</v>
      </c>
      <c r="H145" s="92">
        <f t="shared" si="28"/>
        <v>0</v>
      </c>
      <c r="I145" s="91"/>
      <c r="J145" s="112">
        <f t="shared" si="29"/>
        <v>0</v>
      </c>
      <c r="K145" s="103"/>
      <c r="L145" s="63"/>
    </row>
    <row r="146" spans="1:12" ht="25.5" customHeight="1" x14ac:dyDescent="0.25">
      <c r="A146" s="99">
        <v>136</v>
      </c>
      <c r="B146" s="119"/>
      <c r="C146" s="62"/>
      <c r="D146" s="87"/>
      <c r="E146" s="90">
        <f t="shared" si="30"/>
        <v>0</v>
      </c>
      <c r="F146" s="91"/>
      <c r="G146" s="90">
        <f t="shared" si="27"/>
        <v>0</v>
      </c>
      <c r="H146" s="92">
        <f t="shared" si="28"/>
        <v>0</v>
      </c>
      <c r="I146" s="91"/>
      <c r="J146" s="112">
        <f t="shared" si="29"/>
        <v>0</v>
      </c>
      <c r="K146" s="103"/>
      <c r="L146" s="63"/>
    </row>
    <row r="147" spans="1:12" ht="25.5" customHeight="1" x14ac:dyDescent="0.25">
      <c r="A147" s="99">
        <v>137</v>
      </c>
      <c r="B147" s="119"/>
      <c r="C147" s="62"/>
      <c r="D147" s="87"/>
      <c r="E147" s="90">
        <f t="shared" si="30"/>
        <v>0</v>
      </c>
      <c r="F147" s="91"/>
      <c r="G147" s="90">
        <f t="shared" si="27"/>
        <v>0</v>
      </c>
      <c r="H147" s="92">
        <f t="shared" si="28"/>
        <v>0</v>
      </c>
      <c r="I147" s="91"/>
      <c r="J147" s="112">
        <f t="shared" si="29"/>
        <v>0</v>
      </c>
      <c r="K147" s="103"/>
      <c r="L147" s="63"/>
    </row>
    <row r="148" spans="1:12" ht="25.5" customHeight="1" x14ac:dyDescent="0.25">
      <c r="A148" s="99">
        <v>138</v>
      </c>
      <c r="B148" s="119"/>
      <c r="C148" s="62"/>
      <c r="D148" s="87"/>
      <c r="E148" s="90">
        <f t="shared" si="30"/>
        <v>0</v>
      </c>
      <c r="F148" s="91"/>
      <c r="G148" s="90">
        <f t="shared" si="27"/>
        <v>0</v>
      </c>
      <c r="H148" s="92">
        <f t="shared" si="28"/>
        <v>0</v>
      </c>
      <c r="I148" s="91"/>
      <c r="J148" s="112">
        <f t="shared" si="29"/>
        <v>0</v>
      </c>
      <c r="K148" s="103"/>
      <c r="L148" s="63"/>
    </row>
    <row r="149" spans="1:12" ht="25.5" customHeight="1" x14ac:dyDescent="0.25">
      <c r="A149" s="99">
        <v>139</v>
      </c>
      <c r="B149" s="119"/>
      <c r="C149" s="62"/>
      <c r="D149" s="87"/>
      <c r="E149" s="90">
        <f>IF(D149&lt;=14,(D149*140),(1960+(D149-14)*98))</f>
        <v>0</v>
      </c>
      <c r="F149" s="91"/>
      <c r="G149" s="90">
        <f t="shared" si="27"/>
        <v>0</v>
      </c>
      <c r="H149" s="92">
        <f t="shared" si="28"/>
        <v>0</v>
      </c>
      <c r="I149" s="91"/>
      <c r="J149" s="112">
        <f t="shared" si="29"/>
        <v>0</v>
      </c>
      <c r="K149" s="103"/>
      <c r="L149" s="63"/>
    </row>
    <row r="150" spans="1:12" ht="25.5" customHeight="1" x14ac:dyDescent="0.25">
      <c r="A150" s="99">
        <v>140</v>
      </c>
      <c r="B150" s="119"/>
      <c r="C150" s="62"/>
      <c r="D150" s="87"/>
      <c r="E150" s="90">
        <f t="shared" ref="E150" si="31">IF(D150&lt;=14,(D150*140),(1960+(D150-14)*98))</f>
        <v>0</v>
      </c>
      <c r="F150" s="91"/>
      <c r="G150" s="90">
        <f t="shared" si="27"/>
        <v>0</v>
      </c>
      <c r="H150" s="92">
        <f t="shared" si="28"/>
        <v>0</v>
      </c>
      <c r="I150" s="91"/>
      <c r="J150" s="112">
        <f t="shared" si="29"/>
        <v>0</v>
      </c>
      <c r="K150" s="103"/>
      <c r="L150" s="63"/>
    </row>
    <row r="151" spans="1:12" ht="25.5" customHeight="1" x14ac:dyDescent="0.25">
      <c r="A151" s="99">
        <v>141</v>
      </c>
      <c r="B151" s="119"/>
      <c r="C151" s="62"/>
      <c r="D151" s="87"/>
      <c r="E151" s="90">
        <f>IF(D151&lt;=14,(D151*140),(1960+(D151-14)*98))</f>
        <v>0</v>
      </c>
      <c r="F151" s="91"/>
      <c r="G151" s="90">
        <f>C151*136</f>
        <v>0</v>
      </c>
      <c r="H151" s="92">
        <f>E151+F151+G151</f>
        <v>0</v>
      </c>
      <c r="I151" s="91"/>
      <c r="J151" s="112">
        <f>H151+I151</f>
        <v>0</v>
      </c>
      <c r="K151" s="103"/>
      <c r="L151" s="63"/>
    </row>
    <row r="152" spans="1:12" ht="25.5" customHeight="1" x14ac:dyDescent="0.25">
      <c r="A152" s="99">
        <v>142</v>
      </c>
      <c r="B152" s="119"/>
      <c r="C152" s="62"/>
      <c r="D152" s="87"/>
      <c r="E152" s="90">
        <f t="shared" ref="E152:E163" si="32">IF(D152&lt;=14,(D152*140),(1960+(D152-14)*98))</f>
        <v>0</v>
      </c>
      <c r="F152" s="91"/>
      <c r="G152" s="90">
        <f t="shared" ref="G152:G178" si="33">C152*136</f>
        <v>0</v>
      </c>
      <c r="H152" s="92">
        <f t="shared" ref="H152:H178" si="34">E152+F152+G152</f>
        <v>0</v>
      </c>
      <c r="I152" s="91"/>
      <c r="J152" s="112">
        <f t="shared" ref="J152:J178" si="35">H152+I152</f>
        <v>0</v>
      </c>
      <c r="K152" s="103"/>
      <c r="L152" s="63"/>
    </row>
    <row r="153" spans="1:12" ht="25.5" customHeight="1" x14ac:dyDescent="0.25">
      <c r="A153" s="99">
        <v>143</v>
      </c>
      <c r="B153" s="119"/>
      <c r="C153" s="62"/>
      <c r="D153" s="87"/>
      <c r="E153" s="90">
        <f t="shared" si="32"/>
        <v>0</v>
      </c>
      <c r="F153" s="91"/>
      <c r="G153" s="90">
        <f t="shared" si="33"/>
        <v>0</v>
      </c>
      <c r="H153" s="92">
        <f t="shared" si="34"/>
        <v>0</v>
      </c>
      <c r="I153" s="91"/>
      <c r="J153" s="112">
        <f t="shared" si="35"/>
        <v>0</v>
      </c>
      <c r="K153" s="103"/>
      <c r="L153" s="63"/>
    </row>
    <row r="154" spans="1:12" ht="25.5" customHeight="1" x14ac:dyDescent="0.25">
      <c r="A154" s="99">
        <v>144</v>
      </c>
      <c r="B154" s="119"/>
      <c r="C154" s="62"/>
      <c r="D154" s="87"/>
      <c r="E154" s="90">
        <f t="shared" si="32"/>
        <v>0</v>
      </c>
      <c r="F154" s="91"/>
      <c r="G154" s="90">
        <f t="shared" si="33"/>
        <v>0</v>
      </c>
      <c r="H154" s="92">
        <f t="shared" si="34"/>
        <v>0</v>
      </c>
      <c r="I154" s="91"/>
      <c r="J154" s="112">
        <f t="shared" si="35"/>
        <v>0</v>
      </c>
      <c r="K154" s="103"/>
      <c r="L154" s="63"/>
    </row>
    <row r="155" spans="1:12" ht="25.5" customHeight="1" x14ac:dyDescent="0.25">
      <c r="A155" s="99">
        <v>145</v>
      </c>
      <c r="B155" s="119"/>
      <c r="C155" s="62"/>
      <c r="D155" s="87"/>
      <c r="E155" s="90">
        <f t="shared" si="32"/>
        <v>0</v>
      </c>
      <c r="F155" s="91"/>
      <c r="G155" s="90">
        <f t="shared" si="33"/>
        <v>0</v>
      </c>
      <c r="H155" s="92">
        <f t="shared" si="34"/>
        <v>0</v>
      </c>
      <c r="I155" s="91"/>
      <c r="J155" s="112">
        <f t="shared" si="35"/>
        <v>0</v>
      </c>
      <c r="K155" s="103"/>
      <c r="L155" s="63"/>
    </row>
    <row r="156" spans="1:12" ht="25.5" customHeight="1" x14ac:dyDescent="0.25">
      <c r="A156" s="99">
        <v>146</v>
      </c>
      <c r="B156" s="119"/>
      <c r="C156" s="62"/>
      <c r="D156" s="87"/>
      <c r="E156" s="90">
        <f t="shared" si="32"/>
        <v>0</v>
      </c>
      <c r="F156" s="91"/>
      <c r="G156" s="90">
        <f t="shared" si="33"/>
        <v>0</v>
      </c>
      <c r="H156" s="92">
        <f t="shared" si="34"/>
        <v>0</v>
      </c>
      <c r="I156" s="91"/>
      <c r="J156" s="112">
        <f t="shared" si="35"/>
        <v>0</v>
      </c>
      <c r="K156" s="103"/>
      <c r="L156" s="63"/>
    </row>
    <row r="157" spans="1:12" ht="25.5" customHeight="1" x14ac:dyDescent="0.25">
      <c r="A157" s="99">
        <v>147</v>
      </c>
      <c r="B157" s="119"/>
      <c r="C157" s="62"/>
      <c r="D157" s="87"/>
      <c r="E157" s="90">
        <f t="shared" si="32"/>
        <v>0</v>
      </c>
      <c r="F157" s="91"/>
      <c r="G157" s="90">
        <f t="shared" si="33"/>
        <v>0</v>
      </c>
      <c r="H157" s="92">
        <f t="shared" si="34"/>
        <v>0</v>
      </c>
      <c r="I157" s="91"/>
      <c r="J157" s="112">
        <f t="shared" si="35"/>
        <v>0</v>
      </c>
      <c r="K157" s="103"/>
      <c r="L157" s="63"/>
    </row>
    <row r="158" spans="1:12" ht="25.5" customHeight="1" x14ac:dyDescent="0.25">
      <c r="A158" s="99">
        <v>148</v>
      </c>
      <c r="B158" s="119"/>
      <c r="C158" s="62"/>
      <c r="D158" s="87"/>
      <c r="E158" s="90">
        <f t="shared" si="32"/>
        <v>0</v>
      </c>
      <c r="F158" s="91"/>
      <c r="G158" s="90">
        <f t="shared" si="33"/>
        <v>0</v>
      </c>
      <c r="H158" s="92">
        <f t="shared" si="34"/>
        <v>0</v>
      </c>
      <c r="I158" s="91"/>
      <c r="J158" s="112">
        <f t="shared" si="35"/>
        <v>0</v>
      </c>
      <c r="K158" s="103"/>
      <c r="L158" s="63"/>
    </row>
    <row r="159" spans="1:12" ht="25.5" customHeight="1" x14ac:dyDescent="0.25">
      <c r="A159" s="99">
        <v>149</v>
      </c>
      <c r="B159" s="119"/>
      <c r="C159" s="62"/>
      <c r="D159" s="87"/>
      <c r="E159" s="90">
        <f t="shared" si="32"/>
        <v>0</v>
      </c>
      <c r="F159" s="91"/>
      <c r="G159" s="90">
        <f t="shared" si="33"/>
        <v>0</v>
      </c>
      <c r="H159" s="92">
        <f t="shared" si="34"/>
        <v>0</v>
      </c>
      <c r="I159" s="91"/>
      <c r="J159" s="112">
        <f t="shared" si="35"/>
        <v>0</v>
      </c>
      <c r="K159" s="103"/>
      <c r="L159" s="63"/>
    </row>
    <row r="160" spans="1:12" ht="25.5" customHeight="1" x14ac:dyDescent="0.25">
      <c r="A160" s="99">
        <v>150</v>
      </c>
      <c r="B160" s="119"/>
      <c r="C160" s="62"/>
      <c r="D160" s="87"/>
      <c r="E160" s="90">
        <f t="shared" si="32"/>
        <v>0</v>
      </c>
      <c r="F160" s="91"/>
      <c r="G160" s="90">
        <f t="shared" si="33"/>
        <v>0</v>
      </c>
      <c r="H160" s="92">
        <f t="shared" si="34"/>
        <v>0</v>
      </c>
      <c r="I160" s="91"/>
      <c r="J160" s="112">
        <f t="shared" si="35"/>
        <v>0</v>
      </c>
      <c r="K160" s="103"/>
      <c r="L160" s="63"/>
    </row>
    <row r="161" spans="1:14" ht="25.5" customHeight="1" x14ac:dyDescent="0.25">
      <c r="A161" s="99">
        <v>151</v>
      </c>
      <c r="B161" s="119"/>
      <c r="C161" s="62"/>
      <c r="D161" s="87"/>
      <c r="E161" s="90">
        <f t="shared" si="32"/>
        <v>0</v>
      </c>
      <c r="F161" s="91"/>
      <c r="G161" s="90">
        <f t="shared" si="33"/>
        <v>0</v>
      </c>
      <c r="H161" s="92">
        <f t="shared" si="34"/>
        <v>0</v>
      </c>
      <c r="I161" s="91"/>
      <c r="J161" s="112">
        <f t="shared" si="35"/>
        <v>0</v>
      </c>
      <c r="K161" s="103"/>
      <c r="L161" s="63"/>
    </row>
    <row r="162" spans="1:14" ht="25.5" customHeight="1" x14ac:dyDescent="0.25">
      <c r="A162" s="99">
        <v>152</v>
      </c>
      <c r="B162" s="119"/>
      <c r="C162" s="62"/>
      <c r="D162" s="87"/>
      <c r="E162" s="90">
        <f t="shared" si="32"/>
        <v>0</v>
      </c>
      <c r="F162" s="91"/>
      <c r="G162" s="90">
        <f t="shared" si="33"/>
        <v>0</v>
      </c>
      <c r="H162" s="92">
        <f t="shared" si="34"/>
        <v>0</v>
      </c>
      <c r="I162" s="91"/>
      <c r="J162" s="112">
        <f t="shared" si="35"/>
        <v>0</v>
      </c>
      <c r="K162" s="103"/>
      <c r="L162" s="63"/>
    </row>
    <row r="163" spans="1:14" ht="25.5" customHeight="1" x14ac:dyDescent="0.25">
      <c r="A163" s="99">
        <v>153</v>
      </c>
      <c r="B163" s="119"/>
      <c r="C163" s="62"/>
      <c r="D163" s="87"/>
      <c r="E163" s="90">
        <f t="shared" si="32"/>
        <v>0</v>
      </c>
      <c r="F163" s="91"/>
      <c r="G163" s="90">
        <f t="shared" si="33"/>
        <v>0</v>
      </c>
      <c r="H163" s="92">
        <f t="shared" si="34"/>
        <v>0</v>
      </c>
      <c r="I163" s="91"/>
      <c r="J163" s="112">
        <f t="shared" si="35"/>
        <v>0</v>
      </c>
      <c r="K163" s="103"/>
      <c r="L163" s="63"/>
    </row>
    <row r="164" spans="1:14" ht="25.5" customHeight="1" x14ac:dyDescent="0.25">
      <c r="A164" s="99">
        <v>154</v>
      </c>
      <c r="B164" s="119"/>
      <c r="C164" s="62"/>
      <c r="D164" s="87"/>
      <c r="E164" s="90">
        <f>IF(D164&lt;=14,(D164*140),(1960+(D164-14)*98))</f>
        <v>0</v>
      </c>
      <c r="F164" s="91"/>
      <c r="G164" s="90">
        <f t="shared" si="33"/>
        <v>0</v>
      </c>
      <c r="H164" s="92">
        <f t="shared" si="34"/>
        <v>0</v>
      </c>
      <c r="I164" s="91"/>
      <c r="J164" s="112">
        <f t="shared" si="35"/>
        <v>0</v>
      </c>
      <c r="K164" s="103"/>
      <c r="L164" s="63"/>
    </row>
    <row r="165" spans="1:14" ht="25.5" customHeight="1" x14ac:dyDescent="0.25">
      <c r="A165" s="99">
        <v>155</v>
      </c>
      <c r="B165" s="119"/>
      <c r="C165" s="62"/>
      <c r="D165" s="87"/>
      <c r="E165" s="90">
        <f t="shared" ref="E165:E176" si="36">IF(D165&lt;=14,(D165*140),(1960+(D165-14)*98))</f>
        <v>0</v>
      </c>
      <c r="F165" s="91"/>
      <c r="G165" s="90">
        <f t="shared" si="33"/>
        <v>0</v>
      </c>
      <c r="H165" s="92">
        <f t="shared" si="34"/>
        <v>0</v>
      </c>
      <c r="I165" s="91"/>
      <c r="J165" s="112">
        <f t="shared" si="35"/>
        <v>0</v>
      </c>
      <c r="K165" s="103"/>
      <c r="L165" s="63"/>
      <c r="N165" s="11"/>
    </row>
    <row r="166" spans="1:14" ht="25.5" customHeight="1" x14ac:dyDescent="0.25">
      <c r="A166" s="99">
        <v>156</v>
      </c>
      <c r="B166" s="119"/>
      <c r="C166" s="62"/>
      <c r="D166" s="87"/>
      <c r="E166" s="90">
        <f t="shared" si="36"/>
        <v>0</v>
      </c>
      <c r="F166" s="91"/>
      <c r="G166" s="90">
        <f t="shared" si="33"/>
        <v>0</v>
      </c>
      <c r="H166" s="92">
        <f t="shared" si="34"/>
        <v>0</v>
      </c>
      <c r="I166" s="91"/>
      <c r="J166" s="112">
        <f t="shared" si="35"/>
        <v>0</v>
      </c>
      <c r="K166" s="103"/>
      <c r="L166" s="63"/>
    </row>
    <row r="167" spans="1:14" ht="25.5" customHeight="1" x14ac:dyDescent="0.25">
      <c r="A167" s="99">
        <v>157</v>
      </c>
      <c r="B167" s="119"/>
      <c r="C167" s="62"/>
      <c r="D167" s="87"/>
      <c r="E167" s="90">
        <f t="shared" si="36"/>
        <v>0</v>
      </c>
      <c r="F167" s="91"/>
      <c r="G167" s="90">
        <f t="shared" si="33"/>
        <v>0</v>
      </c>
      <c r="H167" s="92">
        <f t="shared" si="34"/>
        <v>0</v>
      </c>
      <c r="I167" s="91"/>
      <c r="J167" s="112">
        <f t="shared" si="35"/>
        <v>0</v>
      </c>
      <c r="K167" s="103"/>
      <c r="L167" s="63"/>
      <c r="N167" s="11"/>
    </row>
    <row r="168" spans="1:14" ht="25.5" customHeight="1" x14ac:dyDescent="0.25">
      <c r="A168" s="99">
        <v>158</v>
      </c>
      <c r="B168" s="119"/>
      <c r="C168" s="62"/>
      <c r="D168" s="87"/>
      <c r="E168" s="90">
        <f t="shared" si="36"/>
        <v>0</v>
      </c>
      <c r="F168" s="91"/>
      <c r="G168" s="90">
        <f t="shared" si="33"/>
        <v>0</v>
      </c>
      <c r="H168" s="92">
        <f t="shared" si="34"/>
        <v>0</v>
      </c>
      <c r="I168" s="91"/>
      <c r="J168" s="112">
        <f t="shared" si="35"/>
        <v>0</v>
      </c>
      <c r="K168" s="103"/>
      <c r="L168" s="63"/>
      <c r="N168" s="11"/>
    </row>
    <row r="169" spans="1:14" ht="25.5" customHeight="1" x14ac:dyDescent="0.25">
      <c r="A169" s="99">
        <v>159</v>
      </c>
      <c r="B169" s="119"/>
      <c r="C169" s="62"/>
      <c r="D169" s="87"/>
      <c r="E169" s="90">
        <f t="shared" si="36"/>
        <v>0</v>
      </c>
      <c r="F169" s="91"/>
      <c r="G169" s="90">
        <f t="shared" si="33"/>
        <v>0</v>
      </c>
      <c r="H169" s="92">
        <f t="shared" si="34"/>
        <v>0</v>
      </c>
      <c r="I169" s="91"/>
      <c r="J169" s="112">
        <f t="shared" si="35"/>
        <v>0</v>
      </c>
      <c r="K169" s="103"/>
      <c r="L169" s="63"/>
    </row>
    <row r="170" spans="1:14" ht="25.5" customHeight="1" x14ac:dyDescent="0.25">
      <c r="A170" s="99">
        <v>160</v>
      </c>
      <c r="B170" s="119"/>
      <c r="C170" s="62"/>
      <c r="D170" s="87"/>
      <c r="E170" s="90">
        <f t="shared" si="36"/>
        <v>0</v>
      </c>
      <c r="F170" s="91"/>
      <c r="G170" s="90">
        <f t="shared" si="33"/>
        <v>0</v>
      </c>
      <c r="H170" s="92">
        <f t="shared" si="34"/>
        <v>0</v>
      </c>
      <c r="I170" s="91"/>
      <c r="J170" s="112">
        <f t="shared" si="35"/>
        <v>0</v>
      </c>
      <c r="K170" s="103"/>
      <c r="L170" s="63"/>
    </row>
    <row r="171" spans="1:14" ht="25.5" customHeight="1" x14ac:dyDescent="0.25">
      <c r="A171" s="99">
        <v>161</v>
      </c>
      <c r="B171" s="119"/>
      <c r="C171" s="62"/>
      <c r="D171" s="87"/>
      <c r="E171" s="90">
        <f t="shared" si="36"/>
        <v>0</v>
      </c>
      <c r="F171" s="91"/>
      <c r="G171" s="90">
        <f t="shared" si="33"/>
        <v>0</v>
      </c>
      <c r="H171" s="92">
        <f t="shared" si="34"/>
        <v>0</v>
      </c>
      <c r="I171" s="91"/>
      <c r="J171" s="112">
        <f t="shared" si="35"/>
        <v>0</v>
      </c>
      <c r="K171" s="103"/>
      <c r="L171" s="63"/>
    </row>
    <row r="172" spans="1:14" ht="25.5" customHeight="1" x14ac:dyDescent="0.25">
      <c r="A172" s="99">
        <v>162</v>
      </c>
      <c r="B172" s="119"/>
      <c r="C172" s="62"/>
      <c r="D172" s="87"/>
      <c r="E172" s="90">
        <f t="shared" si="36"/>
        <v>0</v>
      </c>
      <c r="F172" s="91"/>
      <c r="G172" s="90">
        <f t="shared" si="33"/>
        <v>0</v>
      </c>
      <c r="H172" s="92">
        <f t="shared" si="34"/>
        <v>0</v>
      </c>
      <c r="I172" s="91"/>
      <c r="J172" s="112">
        <f t="shared" si="35"/>
        <v>0</v>
      </c>
      <c r="K172" s="103"/>
      <c r="L172" s="63"/>
    </row>
    <row r="173" spans="1:14" ht="25.5" customHeight="1" x14ac:dyDescent="0.25">
      <c r="A173" s="99">
        <v>163</v>
      </c>
      <c r="B173" s="119"/>
      <c r="C173" s="62"/>
      <c r="D173" s="87"/>
      <c r="E173" s="90">
        <f t="shared" si="36"/>
        <v>0</v>
      </c>
      <c r="F173" s="91"/>
      <c r="G173" s="90">
        <f t="shared" si="33"/>
        <v>0</v>
      </c>
      <c r="H173" s="92">
        <f t="shared" si="34"/>
        <v>0</v>
      </c>
      <c r="I173" s="91"/>
      <c r="J173" s="112">
        <f t="shared" si="35"/>
        <v>0</v>
      </c>
      <c r="K173" s="103"/>
      <c r="L173" s="63"/>
    </row>
    <row r="174" spans="1:14" ht="25.5" customHeight="1" x14ac:dyDescent="0.25">
      <c r="A174" s="99">
        <v>164</v>
      </c>
      <c r="B174" s="119"/>
      <c r="C174" s="62"/>
      <c r="D174" s="87"/>
      <c r="E174" s="90">
        <f t="shared" si="36"/>
        <v>0</v>
      </c>
      <c r="F174" s="91"/>
      <c r="G174" s="90">
        <f t="shared" si="33"/>
        <v>0</v>
      </c>
      <c r="H174" s="92">
        <f t="shared" si="34"/>
        <v>0</v>
      </c>
      <c r="I174" s="91"/>
      <c r="J174" s="112">
        <f t="shared" si="35"/>
        <v>0</v>
      </c>
      <c r="K174" s="103"/>
      <c r="L174" s="63"/>
    </row>
    <row r="175" spans="1:14" ht="25.5" customHeight="1" x14ac:dyDescent="0.25">
      <c r="A175" s="99">
        <v>165</v>
      </c>
      <c r="B175" s="119"/>
      <c r="C175" s="62"/>
      <c r="D175" s="87"/>
      <c r="E175" s="90">
        <f t="shared" si="36"/>
        <v>0</v>
      </c>
      <c r="F175" s="91"/>
      <c r="G175" s="90">
        <f t="shared" si="33"/>
        <v>0</v>
      </c>
      <c r="H175" s="92">
        <f t="shared" si="34"/>
        <v>0</v>
      </c>
      <c r="I175" s="91"/>
      <c r="J175" s="112">
        <f t="shared" si="35"/>
        <v>0</v>
      </c>
      <c r="K175" s="103"/>
      <c r="L175" s="63"/>
    </row>
    <row r="176" spans="1:14" ht="25.5" customHeight="1" x14ac:dyDescent="0.25">
      <c r="A176" s="99">
        <v>166</v>
      </c>
      <c r="B176" s="119"/>
      <c r="C176" s="62"/>
      <c r="D176" s="87"/>
      <c r="E176" s="90">
        <f t="shared" si="36"/>
        <v>0</v>
      </c>
      <c r="F176" s="91"/>
      <c r="G176" s="90">
        <f t="shared" si="33"/>
        <v>0</v>
      </c>
      <c r="H176" s="92">
        <f t="shared" si="34"/>
        <v>0</v>
      </c>
      <c r="I176" s="91"/>
      <c r="J176" s="112">
        <f t="shared" si="35"/>
        <v>0</v>
      </c>
      <c r="K176" s="103"/>
      <c r="L176" s="63"/>
    </row>
    <row r="177" spans="1:12" ht="25.5" customHeight="1" x14ac:dyDescent="0.25">
      <c r="A177" s="99">
        <v>167</v>
      </c>
      <c r="B177" s="119"/>
      <c r="C177" s="62"/>
      <c r="D177" s="87"/>
      <c r="E177" s="90">
        <f>IF(D177&lt;=14,(D177*140),(1960+(D177-14)*98))</f>
        <v>0</v>
      </c>
      <c r="F177" s="91"/>
      <c r="G177" s="90">
        <f t="shared" si="33"/>
        <v>0</v>
      </c>
      <c r="H177" s="92">
        <f t="shared" si="34"/>
        <v>0</v>
      </c>
      <c r="I177" s="91"/>
      <c r="J177" s="112">
        <f t="shared" si="35"/>
        <v>0</v>
      </c>
      <c r="K177" s="103"/>
      <c r="L177" s="63"/>
    </row>
    <row r="178" spans="1:12" ht="25.5" customHeight="1" x14ac:dyDescent="0.25">
      <c r="A178" s="99">
        <v>168</v>
      </c>
      <c r="B178" s="119"/>
      <c r="C178" s="62"/>
      <c r="D178" s="87"/>
      <c r="E178" s="90">
        <f t="shared" ref="E178" si="37">IF(D178&lt;=14,(D178*140),(1960+(D178-14)*98))</f>
        <v>0</v>
      </c>
      <c r="F178" s="91"/>
      <c r="G178" s="90">
        <f t="shared" si="33"/>
        <v>0</v>
      </c>
      <c r="H178" s="92">
        <f t="shared" si="34"/>
        <v>0</v>
      </c>
      <c r="I178" s="91"/>
      <c r="J178" s="112">
        <f t="shared" si="35"/>
        <v>0</v>
      </c>
      <c r="K178" s="103"/>
      <c r="L178" s="63"/>
    </row>
    <row r="179" spans="1:12" ht="25.5" customHeight="1" x14ac:dyDescent="0.25">
      <c r="A179" s="99">
        <v>169</v>
      </c>
      <c r="B179" s="119"/>
      <c r="C179" s="62"/>
      <c r="D179" s="87"/>
      <c r="E179" s="90">
        <f>IF(D179&lt;=14,(D179*140),(1960+(D179-14)*98))</f>
        <v>0</v>
      </c>
      <c r="F179" s="91"/>
      <c r="G179" s="90">
        <f>C179*136</f>
        <v>0</v>
      </c>
      <c r="H179" s="92">
        <f>E179+F179+G179</f>
        <v>0</v>
      </c>
      <c r="I179" s="91"/>
      <c r="J179" s="112">
        <f>H179+I179</f>
        <v>0</v>
      </c>
      <c r="K179" s="103"/>
      <c r="L179" s="63"/>
    </row>
    <row r="180" spans="1:12" ht="25.5" customHeight="1" x14ac:dyDescent="0.25">
      <c r="A180" s="99">
        <v>170</v>
      </c>
      <c r="B180" s="119"/>
      <c r="C180" s="62"/>
      <c r="D180" s="87"/>
      <c r="E180" s="90">
        <f t="shared" ref="E180:E191" si="38">IF(D180&lt;=14,(D180*140),(1960+(D180-14)*98))</f>
        <v>0</v>
      </c>
      <c r="F180" s="91"/>
      <c r="G180" s="90">
        <f t="shared" ref="G180:G206" si="39">C180*136</f>
        <v>0</v>
      </c>
      <c r="H180" s="92">
        <f t="shared" ref="H180:H206" si="40">E180+F180+G180</f>
        <v>0</v>
      </c>
      <c r="I180" s="91"/>
      <c r="J180" s="112">
        <f t="shared" ref="J180:J206" si="41">H180+I180</f>
        <v>0</v>
      </c>
      <c r="K180" s="103"/>
      <c r="L180" s="63"/>
    </row>
    <row r="181" spans="1:12" ht="25.5" customHeight="1" x14ac:dyDescent="0.25">
      <c r="A181" s="99">
        <v>171</v>
      </c>
      <c r="B181" s="119"/>
      <c r="C181" s="62"/>
      <c r="D181" s="87"/>
      <c r="E181" s="90">
        <f t="shared" si="38"/>
        <v>0</v>
      </c>
      <c r="F181" s="91"/>
      <c r="G181" s="90">
        <f t="shared" si="39"/>
        <v>0</v>
      </c>
      <c r="H181" s="92">
        <f t="shared" si="40"/>
        <v>0</v>
      </c>
      <c r="I181" s="91"/>
      <c r="J181" s="112">
        <f t="shared" si="41"/>
        <v>0</v>
      </c>
      <c r="K181" s="103"/>
      <c r="L181" s="63"/>
    </row>
    <row r="182" spans="1:12" ht="25.5" customHeight="1" x14ac:dyDescent="0.25">
      <c r="A182" s="99">
        <v>172</v>
      </c>
      <c r="B182" s="119"/>
      <c r="C182" s="62"/>
      <c r="D182" s="87"/>
      <c r="E182" s="90">
        <f t="shared" si="38"/>
        <v>0</v>
      </c>
      <c r="F182" s="91"/>
      <c r="G182" s="90">
        <f t="shared" si="39"/>
        <v>0</v>
      </c>
      <c r="H182" s="92">
        <f t="shared" si="40"/>
        <v>0</v>
      </c>
      <c r="I182" s="91"/>
      <c r="J182" s="112">
        <f t="shared" si="41"/>
        <v>0</v>
      </c>
      <c r="K182" s="103"/>
      <c r="L182" s="63"/>
    </row>
    <row r="183" spans="1:12" ht="25.5" customHeight="1" x14ac:dyDescent="0.25">
      <c r="A183" s="99">
        <v>173</v>
      </c>
      <c r="B183" s="119"/>
      <c r="C183" s="62"/>
      <c r="D183" s="87"/>
      <c r="E183" s="90">
        <f t="shared" si="38"/>
        <v>0</v>
      </c>
      <c r="F183" s="91"/>
      <c r="G183" s="90">
        <f t="shared" si="39"/>
        <v>0</v>
      </c>
      <c r="H183" s="92">
        <f t="shared" si="40"/>
        <v>0</v>
      </c>
      <c r="I183" s="91"/>
      <c r="J183" s="112">
        <f t="shared" si="41"/>
        <v>0</v>
      </c>
      <c r="K183" s="103"/>
      <c r="L183" s="63"/>
    </row>
    <row r="184" spans="1:12" ht="25.5" customHeight="1" x14ac:dyDescent="0.25">
      <c r="A184" s="99">
        <v>174</v>
      </c>
      <c r="B184" s="119"/>
      <c r="C184" s="62"/>
      <c r="D184" s="87"/>
      <c r="E184" s="90">
        <f t="shared" si="38"/>
        <v>0</v>
      </c>
      <c r="F184" s="91"/>
      <c r="G184" s="90">
        <f t="shared" si="39"/>
        <v>0</v>
      </c>
      <c r="H184" s="92">
        <f t="shared" si="40"/>
        <v>0</v>
      </c>
      <c r="I184" s="91"/>
      <c r="J184" s="112">
        <f t="shared" si="41"/>
        <v>0</v>
      </c>
      <c r="K184" s="103"/>
      <c r="L184" s="63"/>
    </row>
    <row r="185" spans="1:12" ht="25.5" customHeight="1" x14ac:dyDescent="0.25">
      <c r="A185" s="99">
        <v>175</v>
      </c>
      <c r="B185" s="119"/>
      <c r="C185" s="62"/>
      <c r="D185" s="87"/>
      <c r="E185" s="90">
        <f t="shared" si="38"/>
        <v>0</v>
      </c>
      <c r="F185" s="91"/>
      <c r="G185" s="90">
        <f t="shared" si="39"/>
        <v>0</v>
      </c>
      <c r="H185" s="92">
        <f t="shared" si="40"/>
        <v>0</v>
      </c>
      <c r="I185" s="91"/>
      <c r="J185" s="112">
        <f t="shared" si="41"/>
        <v>0</v>
      </c>
      <c r="K185" s="103"/>
      <c r="L185" s="63"/>
    </row>
    <row r="186" spans="1:12" ht="25.5" customHeight="1" x14ac:dyDescent="0.25">
      <c r="A186" s="99">
        <v>176</v>
      </c>
      <c r="B186" s="119"/>
      <c r="C186" s="62"/>
      <c r="D186" s="87"/>
      <c r="E186" s="90">
        <f t="shared" si="38"/>
        <v>0</v>
      </c>
      <c r="F186" s="91"/>
      <c r="G186" s="90">
        <f t="shared" si="39"/>
        <v>0</v>
      </c>
      <c r="H186" s="92">
        <f t="shared" si="40"/>
        <v>0</v>
      </c>
      <c r="I186" s="91"/>
      <c r="J186" s="112">
        <f t="shared" si="41"/>
        <v>0</v>
      </c>
      <c r="K186" s="103"/>
      <c r="L186" s="63"/>
    </row>
    <row r="187" spans="1:12" ht="25.5" customHeight="1" x14ac:dyDescent="0.25">
      <c r="A187" s="99">
        <v>177</v>
      </c>
      <c r="B187" s="119"/>
      <c r="C187" s="62"/>
      <c r="D187" s="87"/>
      <c r="E187" s="90">
        <f t="shared" si="38"/>
        <v>0</v>
      </c>
      <c r="F187" s="91"/>
      <c r="G187" s="90">
        <f t="shared" si="39"/>
        <v>0</v>
      </c>
      <c r="H187" s="92">
        <f t="shared" si="40"/>
        <v>0</v>
      </c>
      <c r="I187" s="91"/>
      <c r="J187" s="112">
        <f t="shared" si="41"/>
        <v>0</v>
      </c>
      <c r="K187" s="103"/>
      <c r="L187" s="63"/>
    </row>
    <row r="188" spans="1:12" ht="25.5" customHeight="1" x14ac:dyDescent="0.25">
      <c r="A188" s="99">
        <v>178</v>
      </c>
      <c r="B188" s="119"/>
      <c r="C188" s="62"/>
      <c r="D188" s="87"/>
      <c r="E188" s="90">
        <f t="shared" si="38"/>
        <v>0</v>
      </c>
      <c r="F188" s="91"/>
      <c r="G188" s="90">
        <f t="shared" si="39"/>
        <v>0</v>
      </c>
      <c r="H188" s="92">
        <f t="shared" si="40"/>
        <v>0</v>
      </c>
      <c r="I188" s="91"/>
      <c r="J188" s="112">
        <f t="shared" si="41"/>
        <v>0</v>
      </c>
      <c r="K188" s="103"/>
      <c r="L188" s="63"/>
    </row>
    <row r="189" spans="1:12" ht="25.5" customHeight="1" x14ac:dyDescent="0.25">
      <c r="A189" s="99">
        <v>179</v>
      </c>
      <c r="B189" s="119"/>
      <c r="C189" s="62"/>
      <c r="D189" s="87"/>
      <c r="E189" s="90">
        <f t="shared" si="38"/>
        <v>0</v>
      </c>
      <c r="F189" s="91"/>
      <c r="G189" s="90">
        <f t="shared" si="39"/>
        <v>0</v>
      </c>
      <c r="H189" s="92">
        <f t="shared" si="40"/>
        <v>0</v>
      </c>
      <c r="I189" s="91"/>
      <c r="J189" s="112">
        <f t="shared" si="41"/>
        <v>0</v>
      </c>
      <c r="K189" s="103"/>
      <c r="L189" s="63"/>
    </row>
    <row r="190" spans="1:12" ht="25.5" customHeight="1" x14ac:dyDescent="0.25">
      <c r="A190" s="99">
        <v>180</v>
      </c>
      <c r="B190" s="119"/>
      <c r="C190" s="62"/>
      <c r="D190" s="87"/>
      <c r="E190" s="90">
        <f t="shared" si="38"/>
        <v>0</v>
      </c>
      <c r="F190" s="91"/>
      <c r="G190" s="90">
        <f t="shared" si="39"/>
        <v>0</v>
      </c>
      <c r="H190" s="92">
        <f t="shared" si="40"/>
        <v>0</v>
      </c>
      <c r="I190" s="91"/>
      <c r="J190" s="112">
        <f t="shared" si="41"/>
        <v>0</v>
      </c>
      <c r="K190" s="103"/>
      <c r="L190" s="63"/>
    </row>
    <row r="191" spans="1:12" ht="25.5" customHeight="1" x14ac:dyDescent="0.25">
      <c r="A191" s="99">
        <v>181</v>
      </c>
      <c r="B191" s="119"/>
      <c r="C191" s="62"/>
      <c r="D191" s="87"/>
      <c r="E191" s="90">
        <f t="shared" si="38"/>
        <v>0</v>
      </c>
      <c r="F191" s="91"/>
      <c r="G191" s="90">
        <f t="shared" si="39"/>
        <v>0</v>
      </c>
      <c r="H191" s="92">
        <f t="shared" si="40"/>
        <v>0</v>
      </c>
      <c r="I191" s="91"/>
      <c r="J191" s="112">
        <f t="shared" si="41"/>
        <v>0</v>
      </c>
      <c r="K191" s="103"/>
      <c r="L191" s="63"/>
    </row>
    <row r="192" spans="1:12" ht="25.5" customHeight="1" x14ac:dyDescent="0.25">
      <c r="A192" s="99">
        <v>182</v>
      </c>
      <c r="B192" s="119"/>
      <c r="C192" s="62"/>
      <c r="D192" s="87"/>
      <c r="E192" s="90">
        <f>IF(D192&lt;=14,(D192*140),(1960+(D192-14)*98))</f>
        <v>0</v>
      </c>
      <c r="F192" s="91"/>
      <c r="G192" s="90">
        <f t="shared" si="39"/>
        <v>0</v>
      </c>
      <c r="H192" s="92">
        <f t="shared" si="40"/>
        <v>0</v>
      </c>
      <c r="I192" s="91"/>
      <c r="J192" s="112">
        <f t="shared" si="41"/>
        <v>0</v>
      </c>
      <c r="K192" s="103"/>
      <c r="L192" s="63"/>
    </row>
    <row r="193" spans="1:14" ht="25.5" customHeight="1" x14ac:dyDescent="0.25">
      <c r="A193" s="99">
        <v>183</v>
      </c>
      <c r="B193" s="119"/>
      <c r="C193" s="62"/>
      <c r="D193" s="87"/>
      <c r="E193" s="90">
        <f t="shared" ref="E193:E204" si="42">IF(D193&lt;=14,(D193*140),(1960+(D193-14)*98))</f>
        <v>0</v>
      </c>
      <c r="F193" s="91"/>
      <c r="G193" s="90">
        <f t="shared" si="39"/>
        <v>0</v>
      </c>
      <c r="H193" s="92">
        <f t="shared" si="40"/>
        <v>0</v>
      </c>
      <c r="I193" s="91"/>
      <c r="J193" s="112">
        <f t="shared" si="41"/>
        <v>0</v>
      </c>
      <c r="K193" s="103"/>
      <c r="L193" s="63"/>
      <c r="N193" s="11"/>
    </row>
    <row r="194" spans="1:14" ht="25.5" customHeight="1" x14ac:dyDescent="0.25">
      <c r="A194" s="99">
        <v>184</v>
      </c>
      <c r="B194" s="119"/>
      <c r="C194" s="62"/>
      <c r="D194" s="87"/>
      <c r="E194" s="90">
        <f t="shared" si="42"/>
        <v>0</v>
      </c>
      <c r="F194" s="91"/>
      <c r="G194" s="90">
        <f t="shared" si="39"/>
        <v>0</v>
      </c>
      <c r="H194" s="92">
        <f t="shared" si="40"/>
        <v>0</v>
      </c>
      <c r="I194" s="91"/>
      <c r="J194" s="112">
        <f t="shared" si="41"/>
        <v>0</v>
      </c>
      <c r="K194" s="103"/>
      <c r="L194" s="63"/>
    </row>
    <row r="195" spans="1:14" ht="25.5" customHeight="1" x14ac:dyDescent="0.25">
      <c r="A195" s="99">
        <v>185</v>
      </c>
      <c r="B195" s="119"/>
      <c r="C195" s="62"/>
      <c r="D195" s="87"/>
      <c r="E195" s="90">
        <f t="shared" si="42"/>
        <v>0</v>
      </c>
      <c r="F195" s="91"/>
      <c r="G195" s="90">
        <f t="shared" si="39"/>
        <v>0</v>
      </c>
      <c r="H195" s="92">
        <f t="shared" si="40"/>
        <v>0</v>
      </c>
      <c r="I195" s="91"/>
      <c r="J195" s="112">
        <f t="shared" si="41"/>
        <v>0</v>
      </c>
      <c r="K195" s="103"/>
      <c r="L195" s="63"/>
      <c r="N195" s="11"/>
    </row>
    <row r="196" spans="1:14" ht="25.5" customHeight="1" x14ac:dyDescent="0.25">
      <c r="A196" s="99">
        <v>186</v>
      </c>
      <c r="B196" s="119"/>
      <c r="C196" s="62"/>
      <c r="D196" s="87"/>
      <c r="E196" s="90">
        <f t="shared" si="42"/>
        <v>0</v>
      </c>
      <c r="F196" s="91"/>
      <c r="G196" s="90">
        <f t="shared" si="39"/>
        <v>0</v>
      </c>
      <c r="H196" s="92">
        <f t="shared" si="40"/>
        <v>0</v>
      </c>
      <c r="I196" s="91"/>
      <c r="J196" s="112">
        <f t="shared" si="41"/>
        <v>0</v>
      </c>
      <c r="K196" s="103"/>
      <c r="L196" s="63"/>
      <c r="N196" s="11"/>
    </row>
    <row r="197" spans="1:14" ht="25.5" customHeight="1" x14ac:dyDescent="0.25">
      <c r="A197" s="99">
        <v>187</v>
      </c>
      <c r="B197" s="119"/>
      <c r="C197" s="62"/>
      <c r="D197" s="87"/>
      <c r="E197" s="90">
        <f t="shared" si="42"/>
        <v>0</v>
      </c>
      <c r="F197" s="91"/>
      <c r="G197" s="90">
        <f t="shared" si="39"/>
        <v>0</v>
      </c>
      <c r="H197" s="92">
        <f t="shared" si="40"/>
        <v>0</v>
      </c>
      <c r="I197" s="91"/>
      <c r="J197" s="112">
        <f t="shared" si="41"/>
        <v>0</v>
      </c>
      <c r="K197" s="103"/>
      <c r="L197" s="63"/>
    </row>
    <row r="198" spans="1:14" ht="25.5" customHeight="1" x14ac:dyDescent="0.25">
      <c r="A198" s="99">
        <v>188</v>
      </c>
      <c r="B198" s="119"/>
      <c r="C198" s="62"/>
      <c r="D198" s="87"/>
      <c r="E198" s="90">
        <f t="shared" si="42"/>
        <v>0</v>
      </c>
      <c r="F198" s="91"/>
      <c r="G198" s="90">
        <f t="shared" si="39"/>
        <v>0</v>
      </c>
      <c r="H198" s="92">
        <f t="shared" si="40"/>
        <v>0</v>
      </c>
      <c r="I198" s="91"/>
      <c r="J198" s="112">
        <f t="shared" si="41"/>
        <v>0</v>
      </c>
      <c r="K198" s="103"/>
      <c r="L198" s="63"/>
    </row>
    <row r="199" spans="1:14" ht="25.5" customHeight="1" x14ac:dyDescent="0.25">
      <c r="A199" s="99">
        <v>189</v>
      </c>
      <c r="B199" s="119"/>
      <c r="C199" s="62"/>
      <c r="D199" s="87"/>
      <c r="E199" s="90">
        <f t="shared" si="42"/>
        <v>0</v>
      </c>
      <c r="F199" s="91"/>
      <c r="G199" s="90">
        <f t="shared" si="39"/>
        <v>0</v>
      </c>
      <c r="H199" s="92">
        <f t="shared" si="40"/>
        <v>0</v>
      </c>
      <c r="I199" s="91"/>
      <c r="J199" s="112">
        <f t="shared" si="41"/>
        <v>0</v>
      </c>
      <c r="K199" s="103"/>
      <c r="L199" s="63"/>
    </row>
    <row r="200" spans="1:14" ht="25.5" customHeight="1" x14ac:dyDescent="0.25">
      <c r="A200" s="99">
        <v>190</v>
      </c>
      <c r="B200" s="119"/>
      <c r="C200" s="62"/>
      <c r="D200" s="87"/>
      <c r="E200" s="90">
        <f t="shared" si="42"/>
        <v>0</v>
      </c>
      <c r="F200" s="91"/>
      <c r="G200" s="90">
        <f t="shared" si="39"/>
        <v>0</v>
      </c>
      <c r="H200" s="92">
        <f t="shared" si="40"/>
        <v>0</v>
      </c>
      <c r="I200" s="91"/>
      <c r="J200" s="112">
        <f t="shared" si="41"/>
        <v>0</v>
      </c>
      <c r="K200" s="103"/>
      <c r="L200" s="63"/>
    </row>
    <row r="201" spans="1:14" ht="25.5" customHeight="1" x14ac:dyDescent="0.25">
      <c r="A201" s="99">
        <v>191</v>
      </c>
      <c r="B201" s="119"/>
      <c r="C201" s="62"/>
      <c r="D201" s="87"/>
      <c r="E201" s="90">
        <f t="shared" si="42"/>
        <v>0</v>
      </c>
      <c r="F201" s="91"/>
      <c r="G201" s="90">
        <f t="shared" si="39"/>
        <v>0</v>
      </c>
      <c r="H201" s="92">
        <f t="shared" si="40"/>
        <v>0</v>
      </c>
      <c r="I201" s="91"/>
      <c r="J201" s="112">
        <f t="shared" si="41"/>
        <v>0</v>
      </c>
      <c r="K201" s="103"/>
      <c r="L201" s="63"/>
    </row>
    <row r="202" spans="1:14" ht="25.5" customHeight="1" x14ac:dyDescent="0.25">
      <c r="A202" s="99">
        <v>192</v>
      </c>
      <c r="B202" s="119"/>
      <c r="C202" s="62"/>
      <c r="D202" s="87"/>
      <c r="E202" s="90">
        <f t="shared" si="42"/>
        <v>0</v>
      </c>
      <c r="F202" s="91"/>
      <c r="G202" s="90">
        <f t="shared" si="39"/>
        <v>0</v>
      </c>
      <c r="H202" s="92">
        <f t="shared" si="40"/>
        <v>0</v>
      </c>
      <c r="I202" s="91"/>
      <c r="J202" s="112">
        <f t="shared" si="41"/>
        <v>0</v>
      </c>
      <c r="K202" s="103"/>
      <c r="L202" s="63"/>
    </row>
    <row r="203" spans="1:14" ht="25.5" customHeight="1" x14ac:dyDescent="0.25">
      <c r="A203" s="99">
        <v>193</v>
      </c>
      <c r="B203" s="119"/>
      <c r="C203" s="62"/>
      <c r="D203" s="87"/>
      <c r="E203" s="90">
        <f t="shared" si="42"/>
        <v>0</v>
      </c>
      <c r="F203" s="91"/>
      <c r="G203" s="90">
        <f t="shared" si="39"/>
        <v>0</v>
      </c>
      <c r="H203" s="92">
        <f t="shared" si="40"/>
        <v>0</v>
      </c>
      <c r="I203" s="91"/>
      <c r="J203" s="112">
        <f t="shared" si="41"/>
        <v>0</v>
      </c>
      <c r="K203" s="103"/>
      <c r="L203" s="63"/>
    </row>
    <row r="204" spans="1:14" ht="25.5" customHeight="1" x14ac:dyDescent="0.25">
      <c r="A204" s="99">
        <v>194</v>
      </c>
      <c r="B204" s="119"/>
      <c r="C204" s="62"/>
      <c r="D204" s="87"/>
      <c r="E204" s="90">
        <f t="shared" si="42"/>
        <v>0</v>
      </c>
      <c r="F204" s="91"/>
      <c r="G204" s="90">
        <f t="shared" si="39"/>
        <v>0</v>
      </c>
      <c r="H204" s="92">
        <f t="shared" si="40"/>
        <v>0</v>
      </c>
      <c r="I204" s="91"/>
      <c r="J204" s="112">
        <f t="shared" si="41"/>
        <v>0</v>
      </c>
      <c r="K204" s="103"/>
      <c r="L204" s="63"/>
    </row>
    <row r="205" spans="1:14" ht="25.5" customHeight="1" x14ac:dyDescent="0.25">
      <c r="A205" s="99">
        <v>195</v>
      </c>
      <c r="B205" s="119"/>
      <c r="C205" s="62"/>
      <c r="D205" s="87"/>
      <c r="E205" s="90">
        <f>IF(D205&lt;=14,(D205*140),(1960+(D205-14)*98))</f>
        <v>0</v>
      </c>
      <c r="F205" s="91"/>
      <c r="G205" s="90">
        <f t="shared" si="39"/>
        <v>0</v>
      </c>
      <c r="H205" s="92">
        <f t="shared" si="40"/>
        <v>0</v>
      </c>
      <c r="I205" s="91"/>
      <c r="J205" s="112">
        <f t="shared" si="41"/>
        <v>0</v>
      </c>
      <c r="K205" s="103"/>
      <c r="L205" s="63"/>
    </row>
    <row r="206" spans="1:14" ht="25.5" customHeight="1" x14ac:dyDescent="0.25">
      <c r="A206" s="99">
        <v>196</v>
      </c>
      <c r="B206" s="119"/>
      <c r="C206" s="62"/>
      <c r="D206" s="87"/>
      <c r="E206" s="90">
        <f t="shared" ref="E206" si="43">IF(D206&lt;=14,(D206*140),(1960+(D206-14)*98))</f>
        <v>0</v>
      </c>
      <c r="F206" s="91"/>
      <c r="G206" s="90">
        <f t="shared" si="39"/>
        <v>0</v>
      </c>
      <c r="H206" s="92">
        <f t="shared" si="40"/>
        <v>0</v>
      </c>
      <c r="I206" s="91"/>
      <c r="J206" s="112">
        <f t="shared" si="41"/>
        <v>0</v>
      </c>
      <c r="K206" s="103"/>
      <c r="L206" s="63"/>
    </row>
    <row r="207" spans="1:14" ht="25.5" customHeight="1" x14ac:dyDescent="0.25">
      <c r="A207" s="99">
        <v>197</v>
      </c>
      <c r="B207" s="119"/>
      <c r="C207" s="62"/>
      <c r="D207" s="87"/>
      <c r="E207" s="90">
        <f>IF(D207&lt;=14,(D207*140),(1960+(D207-14)*98))</f>
        <v>0</v>
      </c>
      <c r="F207" s="91"/>
      <c r="G207" s="90">
        <f>C207*136</f>
        <v>0</v>
      </c>
      <c r="H207" s="92">
        <f>E207+F207+G207</f>
        <v>0</v>
      </c>
      <c r="I207" s="91"/>
      <c r="J207" s="112">
        <f>H207+I207</f>
        <v>0</v>
      </c>
      <c r="K207" s="103"/>
      <c r="L207" s="63"/>
    </row>
    <row r="208" spans="1:14" ht="25.5" customHeight="1" x14ac:dyDescent="0.25">
      <c r="A208" s="99">
        <v>198</v>
      </c>
      <c r="B208" s="119"/>
      <c r="C208" s="62"/>
      <c r="D208" s="87"/>
      <c r="E208" s="90">
        <f t="shared" ref="E208:E216" si="44">IF(D208&lt;=14,(D208*140),(1960+(D208-14)*98))</f>
        <v>0</v>
      </c>
      <c r="F208" s="91"/>
      <c r="G208" s="90">
        <f t="shared" ref="G208:G216" si="45">C208*136</f>
        <v>0</v>
      </c>
      <c r="H208" s="92">
        <f t="shared" ref="H208:H216" si="46">E208+F208+G208</f>
        <v>0</v>
      </c>
      <c r="I208" s="91"/>
      <c r="J208" s="112">
        <f t="shared" ref="J208:J216" si="47">H208+I208</f>
        <v>0</v>
      </c>
      <c r="K208" s="103"/>
      <c r="L208" s="63"/>
    </row>
    <row r="209" spans="1:12" ht="25.5" customHeight="1" x14ac:dyDescent="0.25">
      <c r="A209" s="99">
        <v>199</v>
      </c>
      <c r="B209" s="119"/>
      <c r="C209" s="62"/>
      <c r="D209" s="87"/>
      <c r="E209" s="90">
        <f t="shared" si="44"/>
        <v>0</v>
      </c>
      <c r="F209" s="91"/>
      <c r="G209" s="90">
        <f t="shared" si="45"/>
        <v>0</v>
      </c>
      <c r="H209" s="92">
        <f t="shared" si="46"/>
        <v>0</v>
      </c>
      <c r="I209" s="91"/>
      <c r="J209" s="112">
        <f t="shared" si="47"/>
        <v>0</v>
      </c>
      <c r="K209" s="103"/>
      <c r="L209" s="63"/>
    </row>
    <row r="210" spans="1:12" ht="25.5" customHeight="1" x14ac:dyDescent="0.25">
      <c r="A210" s="99">
        <v>200</v>
      </c>
      <c r="B210" s="119"/>
      <c r="C210" s="62"/>
      <c r="D210" s="87"/>
      <c r="E210" s="90">
        <f t="shared" si="44"/>
        <v>0</v>
      </c>
      <c r="F210" s="91"/>
      <c r="G210" s="90">
        <f t="shared" si="45"/>
        <v>0</v>
      </c>
      <c r="H210" s="92">
        <f t="shared" si="46"/>
        <v>0</v>
      </c>
      <c r="I210" s="91"/>
      <c r="J210" s="112">
        <f t="shared" si="47"/>
        <v>0</v>
      </c>
      <c r="K210" s="103"/>
      <c r="L210" s="63"/>
    </row>
    <row r="211" spans="1:12" ht="25.5" customHeight="1" x14ac:dyDescent="0.25">
      <c r="A211" s="99">
        <v>201</v>
      </c>
      <c r="B211" s="119"/>
      <c r="C211" s="62"/>
      <c r="D211" s="87"/>
      <c r="E211" s="90">
        <f t="shared" si="44"/>
        <v>0</v>
      </c>
      <c r="F211" s="91"/>
      <c r="G211" s="90">
        <f t="shared" si="45"/>
        <v>0</v>
      </c>
      <c r="H211" s="92">
        <f t="shared" si="46"/>
        <v>0</v>
      </c>
      <c r="I211" s="91"/>
      <c r="J211" s="112">
        <f t="shared" si="47"/>
        <v>0</v>
      </c>
      <c r="K211" s="103"/>
      <c r="L211" s="63"/>
    </row>
    <row r="212" spans="1:12" ht="25.5" customHeight="1" x14ac:dyDescent="0.25">
      <c r="A212" s="99">
        <v>202</v>
      </c>
      <c r="B212" s="119"/>
      <c r="C212" s="62"/>
      <c r="D212" s="87"/>
      <c r="E212" s="90">
        <f t="shared" si="44"/>
        <v>0</v>
      </c>
      <c r="F212" s="91"/>
      <c r="G212" s="90">
        <f t="shared" si="45"/>
        <v>0</v>
      </c>
      <c r="H212" s="92">
        <f t="shared" si="46"/>
        <v>0</v>
      </c>
      <c r="I212" s="91"/>
      <c r="J212" s="112">
        <f t="shared" si="47"/>
        <v>0</v>
      </c>
      <c r="K212" s="103"/>
      <c r="L212" s="63"/>
    </row>
    <row r="213" spans="1:12" ht="25.5" customHeight="1" x14ac:dyDescent="0.25">
      <c r="A213" s="99">
        <v>203</v>
      </c>
      <c r="B213" s="119"/>
      <c r="C213" s="62"/>
      <c r="D213" s="87"/>
      <c r="E213" s="90">
        <f t="shared" si="44"/>
        <v>0</v>
      </c>
      <c r="F213" s="91"/>
      <c r="G213" s="90">
        <f t="shared" si="45"/>
        <v>0</v>
      </c>
      <c r="H213" s="92">
        <f t="shared" si="46"/>
        <v>0</v>
      </c>
      <c r="I213" s="91"/>
      <c r="J213" s="112">
        <f t="shared" si="47"/>
        <v>0</v>
      </c>
      <c r="K213" s="103"/>
      <c r="L213" s="63"/>
    </row>
    <row r="214" spans="1:12" ht="25.5" customHeight="1" x14ac:dyDescent="0.25">
      <c r="A214" s="99">
        <v>204</v>
      </c>
      <c r="B214" s="119"/>
      <c r="C214" s="62"/>
      <c r="D214" s="87"/>
      <c r="E214" s="90">
        <f t="shared" si="44"/>
        <v>0</v>
      </c>
      <c r="F214" s="91"/>
      <c r="G214" s="90">
        <f t="shared" si="45"/>
        <v>0</v>
      </c>
      <c r="H214" s="92">
        <f t="shared" si="46"/>
        <v>0</v>
      </c>
      <c r="I214" s="91"/>
      <c r="J214" s="112">
        <f t="shared" si="47"/>
        <v>0</v>
      </c>
      <c r="K214" s="103"/>
      <c r="L214" s="63"/>
    </row>
    <row r="215" spans="1:12" ht="25.5" customHeight="1" x14ac:dyDescent="0.25">
      <c r="A215" s="99">
        <v>205</v>
      </c>
      <c r="B215" s="119"/>
      <c r="C215" s="62"/>
      <c r="D215" s="87"/>
      <c r="E215" s="90">
        <f t="shared" si="44"/>
        <v>0</v>
      </c>
      <c r="F215" s="91"/>
      <c r="G215" s="90">
        <f t="shared" si="45"/>
        <v>0</v>
      </c>
      <c r="H215" s="92">
        <f t="shared" si="46"/>
        <v>0</v>
      </c>
      <c r="I215" s="91"/>
      <c r="J215" s="112">
        <f t="shared" si="47"/>
        <v>0</v>
      </c>
      <c r="K215" s="103"/>
      <c r="L215" s="63"/>
    </row>
    <row r="216" spans="1:12" ht="25.5" customHeight="1" x14ac:dyDescent="0.25">
      <c r="A216" s="99">
        <v>206</v>
      </c>
      <c r="B216" s="119"/>
      <c r="C216" s="62"/>
      <c r="D216" s="87"/>
      <c r="E216" s="90">
        <f t="shared" si="44"/>
        <v>0</v>
      </c>
      <c r="F216" s="91"/>
      <c r="G216" s="90">
        <f t="shared" si="45"/>
        <v>0</v>
      </c>
      <c r="H216" s="92">
        <f t="shared" si="46"/>
        <v>0</v>
      </c>
      <c r="I216" s="91"/>
      <c r="J216" s="112">
        <f t="shared" si="47"/>
        <v>0</v>
      </c>
      <c r="K216" s="103"/>
      <c r="L216" s="63"/>
    </row>
    <row r="217" spans="1:12" s="89" customFormat="1" ht="40.5" customHeight="1" x14ac:dyDescent="0.35">
      <c r="A217" s="160" t="s">
        <v>868</v>
      </c>
      <c r="B217" s="161"/>
      <c r="C217" s="161"/>
      <c r="D217" s="161"/>
      <c r="E217" s="161"/>
      <c r="F217" s="161"/>
      <c r="G217" s="161"/>
      <c r="H217" s="161"/>
      <c r="I217" s="161"/>
      <c r="J217" s="161"/>
      <c r="K217" s="161"/>
      <c r="L217" s="162"/>
    </row>
    <row r="218" spans="1:12" ht="25.5" customHeight="1" thickBot="1" x14ac:dyDescent="0.4">
      <c r="A218" s="141" t="s">
        <v>101</v>
      </c>
      <c r="B218" s="142"/>
      <c r="C218" s="142"/>
      <c r="D218" s="143"/>
      <c r="E218" s="101">
        <f>SUM(E11:E216)</f>
        <v>0</v>
      </c>
      <c r="F218" s="101">
        <f t="shared" ref="F218:J218" si="48">SUM(F11:F216)</f>
        <v>0</v>
      </c>
      <c r="G218" s="101">
        <f t="shared" si="48"/>
        <v>0</v>
      </c>
      <c r="H218" s="101">
        <f t="shared" si="48"/>
        <v>0</v>
      </c>
      <c r="I218" s="101">
        <f t="shared" si="48"/>
        <v>0</v>
      </c>
      <c r="J218" s="113">
        <f t="shared" si="48"/>
        <v>0</v>
      </c>
      <c r="K218" s="102"/>
      <c r="L218" s="101"/>
    </row>
    <row r="219" spans="1:12" ht="30" customHeight="1" thickTop="1" x14ac:dyDescent="0.25">
      <c r="A219" s="157" t="s">
        <v>96</v>
      </c>
      <c r="B219" s="158"/>
      <c r="C219" s="158"/>
      <c r="D219" s="158"/>
      <c r="E219" s="158"/>
      <c r="F219" s="158"/>
      <c r="G219" s="158"/>
      <c r="H219" s="158"/>
      <c r="I219" s="158"/>
      <c r="J219" s="158"/>
      <c r="K219" s="158"/>
      <c r="L219" s="159"/>
    </row>
    <row r="220" spans="1:12" ht="25.5" customHeight="1" x14ac:dyDescent="0.25">
      <c r="A220" s="99">
        <v>1</v>
      </c>
      <c r="B220" s="119"/>
      <c r="C220" s="62"/>
      <c r="D220" s="87"/>
      <c r="E220" s="90">
        <f>D220*98</f>
        <v>0</v>
      </c>
      <c r="F220" s="91"/>
      <c r="G220" s="90">
        <f t="shared" si="5"/>
        <v>0</v>
      </c>
      <c r="H220" s="92">
        <f t="shared" si="6"/>
        <v>0</v>
      </c>
      <c r="I220" s="91"/>
      <c r="J220" s="112">
        <f t="shared" si="7"/>
        <v>0</v>
      </c>
      <c r="K220" s="103"/>
      <c r="L220" s="63"/>
    </row>
    <row r="221" spans="1:12" ht="25.5" customHeight="1" x14ac:dyDescent="0.25">
      <c r="A221" s="99">
        <v>2</v>
      </c>
      <c r="B221" s="119"/>
      <c r="C221" s="62"/>
      <c r="D221" s="87"/>
      <c r="E221" s="90">
        <f t="shared" ref="E221:E234" si="49">D221*98</f>
        <v>0</v>
      </c>
      <c r="F221" s="91"/>
      <c r="G221" s="90">
        <f t="shared" si="5"/>
        <v>0</v>
      </c>
      <c r="H221" s="92">
        <f t="shared" si="6"/>
        <v>0</v>
      </c>
      <c r="I221" s="91"/>
      <c r="J221" s="112">
        <f t="shared" si="7"/>
        <v>0</v>
      </c>
      <c r="K221" s="103"/>
      <c r="L221" s="63"/>
    </row>
    <row r="222" spans="1:12" ht="25.5" customHeight="1" x14ac:dyDescent="0.25">
      <c r="A222" s="99">
        <v>3</v>
      </c>
      <c r="B222" s="119"/>
      <c r="C222" s="62"/>
      <c r="D222" s="87"/>
      <c r="E222" s="90">
        <f t="shared" si="49"/>
        <v>0</v>
      </c>
      <c r="F222" s="91"/>
      <c r="G222" s="90">
        <f t="shared" si="5"/>
        <v>0</v>
      </c>
      <c r="H222" s="92">
        <f t="shared" si="6"/>
        <v>0</v>
      </c>
      <c r="I222" s="91"/>
      <c r="J222" s="112">
        <f t="shared" si="7"/>
        <v>0</v>
      </c>
      <c r="K222" s="103"/>
      <c r="L222" s="63"/>
    </row>
    <row r="223" spans="1:12" ht="25.5" customHeight="1" x14ac:dyDescent="0.25">
      <c r="A223" s="99">
        <v>4</v>
      </c>
      <c r="B223" s="119"/>
      <c r="C223" s="62"/>
      <c r="D223" s="87"/>
      <c r="E223" s="90">
        <f t="shared" si="49"/>
        <v>0</v>
      </c>
      <c r="F223" s="91"/>
      <c r="G223" s="90">
        <f t="shared" si="5"/>
        <v>0</v>
      </c>
      <c r="H223" s="92">
        <f t="shared" si="6"/>
        <v>0</v>
      </c>
      <c r="I223" s="91"/>
      <c r="J223" s="112">
        <f t="shared" si="7"/>
        <v>0</v>
      </c>
      <c r="K223" s="103"/>
      <c r="L223" s="63"/>
    </row>
    <row r="224" spans="1:12" ht="25.5" customHeight="1" x14ac:dyDescent="0.25">
      <c r="A224" s="99">
        <v>5</v>
      </c>
      <c r="B224" s="119"/>
      <c r="C224" s="62"/>
      <c r="D224" s="87"/>
      <c r="E224" s="90">
        <f t="shared" si="49"/>
        <v>0</v>
      </c>
      <c r="F224" s="91"/>
      <c r="G224" s="90">
        <f t="shared" si="5"/>
        <v>0</v>
      </c>
      <c r="H224" s="92">
        <f t="shared" si="6"/>
        <v>0</v>
      </c>
      <c r="I224" s="91"/>
      <c r="J224" s="112">
        <f t="shared" si="7"/>
        <v>0</v>
      </c>
      <c r="K224" s="103"/>
      <c r="L224" s="63"/>
    </row>
    <row r="225" spans="1:12" ht="25.5" customHeight="1" x14ac:dyDescent="0.25">
      <c r="A225" s="99">
        <v>6</v>
      </c>
      <c r="B225" s="119"/>
      <c r="C225" s="62"/>
      <c r="D225" s="87"/>
      <c r="E225" s="90">
        <f t="shared" si="49"/>
        <v>0</v>
      </c>
      <c r="F225" s="91"/>
      <c r="G225" s="90">
        <f t="shared" si="5"/>
        <v>0</v>
      </c>
      <c r="H225" s="92">
        <f t="shared" si="6"/>
        <v>0</v>
      </c>
      <c r="I225" s="91"/>
      <c r="J225" s="112">
        <f t="shared" si="7"/>
        <v>0</v>
      </c>
      <c r="K225" s="103"/>
      <c r="L225" s="63"/>
    </row>
    <row r="226" spans="1:12" ht="25.5" customHeight="1" x14ac:dyDescent="0.25">
      <c r="A226" s="99">
        <v>7</v>
      </c>
      <c r="B226" s="119"/>
      <c r="C226" s="62"/>
      <c r="D226" s="87"/>
      <c r="E226" s="90">
        <f t="shared" si="49"/>
        <v>0</v>
      </c>
      <c r="F226" s="91"/>
      <c r="G226" s="90">
        <f t="shared" si="5"/>
        <v>0</v>
      </c>
      <c r="H226" s="92">
        <f t="shared" si="6"/>
        <v>0</v>
      </c>
      <c r="I226" s="91"/>
      <c r="J226" s="112">
        <f t="shared" si="7"/>
        <v>0</v>
      </c>
      <c r="K226" s="103"/>
      <c r="L226" s="63"/>
    </row>
    <row r="227" spans="1:12" ht="25.5" customHeight="1" x14ac:dyDescent="0.25">
      <c r="A227" s="99">
        <v>8</v>
      </c>
      <c r="B227" s="119"/>
      <c r="C227" s="62"/>
      <c r="D227" s="87"/>
      <c r="E227" s="90">
        <f t="shared" si="49"/>
        <v>0</v>
      </c>
      <c r="F227" s="91"/>
      <c r="G227" s="90">
        <f t="shared" si="5"/>
        <v>0</v>
      </c>
      <c r="H227" s="92">
        <f t="shared" si="6"/>
        <v>0</v>
      </c>
      <c r="I227" s="91"/>
      <c r="J227" s="112">
        <f t="shared" si="7"/>
        <v>0</v>
      </c>
      <c r="K227" s="103"/>
      <c r="L227" s="63"/>
    </row>
    <row r="228" spans="1:12" ht="25.5" customHeight="1" x14ac:dyDescent="0.25">
      <c r="A228" s="99">
        <v>9</v>
      </c>
      <c r="B228" s="119"/>
      <c r="C228" s="62"/>
      <c r="D228" s="87"/>
      <c r="E228" s="90">
        <f t="shared" si="49"/>
        <v>0</v>
      </c>
      <c r="F228" s="91"/>
      <c r="G228" s="90">
        <f t="shared" si="5"/>
        <v>0</v>
      </c>
      <c r="H228" s="92">
        <f t="shared" si="6"/>
        <v>0</v>
      </c>
      <c r="I228" s="91"/>
      <c r="J228" s="112">
        <f t="shared" si="7"/>
        <v>0</v>
      </c>
      <c r="K228" s="103"/>
      <c r="L228" s="63"/>
    </row>
    <row r="229" spans="1:12" ht="25.5" customHeight="1" x14ac:dyDescent="0.25">
      <c r="A229" s="99">
        <v>10</v>
      </c>
      <c r="B229" s="119"/>
      <c r="C229" s="62"/>
      <c r="D229" s="87"/>
      <c r="E229" s="90">
        <f t="shared" si="49"/>
        <v>0</v>
      </c>
      <c r="F229" s="91"/>
      <c r="G229" s="90">
        <f t="shared" si="5"/>
        <v>0</v>
      </c>
      <c r="H229" s="92">
        <f t="shared" si="6"/>
        <v>0</v>
      </c>
      <c r="I229" s="91"/>
      <c r="J229" s="112">
        <f t="shared" si="7"/>
        <v>0</v>
      </c>
      <c r="K229" s="103"/>
      <c r="L229" s="63"/>
    </row>
    <row r="230" spans="1:12" ht="25.5" customHeight="1" x14ac:dyDescent="0.25">
      <c r="A230" s="99">
        <v>11</v>
      </c>
      <c r="B230" s="119"/>
      <c r="C230" s="62"/>
      <c r="D230" s="87"/>
      <c r="E230" s="90">
        <f t="shared" si="49"/>
        <v>0</v>
      </c>
      <c r="F230" s="91"/>
      <c r="G230" s="90">
        <f t="shared" si="5"/>
        <v>0</v>
      </c>
      <c r="H230" s="92">
        <f t="shared" si="6"/>
        <v>0</v>
      </c>
      <c r="I230" s="91"/>
      <c r="J230" s="112">
        <f t="shared" si="7"/>
        <v>0</v>
      </c>
      <c r="K230" s="103"/>
      <c r="L230" s="63"/>
    </row>
    <row r="231" spans="1:12" ht="25.5" customHeight="1" x14ac:dyDescent="0.25">
      <c r="A231" s="99">
        <v>12</v>
      </c>
      <c r="B231" s="119"/>
      <c r="C231" s="62"/>
      <c r="D231" s="87"/>
      <c r="E231" s="90">
        <f t="shared" si="49"/>
        <v>0</v>
      </c>
      <c r="F231" s="91"/>
      <c r="G231" s="90">
        <f t="shared" si="5"/>
        <v>0</v>
      </c>
      <c r="H231" s="92">
        <f t="shared" si="6"/>
        <v>0</v>
      </c>
      <c r="I231" s="91"/>
      <c r="J231" s="112">
        <f t="shared" si="7"/>
        <v>0</v>
      </c>
      <c r="K231" s="103"/>
      <c r="L231" s="63"/>
    </row>
    <row r="232" spans="1:12" ht="25.5" customHeight="1" x14ac:dyDescent="0.25">
      <c r="A232" s="99">
        <v>13</v>
      </c>
      <c r="B232" s="119"/>
      <c r="C232" s="62"/>
      <c r="D232" s="87"/>
      <c r="E232" s="90">
        <f t="shared" si="49"/>
        <v>0</v>
      </c>
      <c r="F232" s="91"/>
      <c r="G232" s="90">
        <f t="shared" si="5"/>
        <v>0</v>
      </c>
      <c r="H232" s="92">
        <f t="shared" si="6"/>
        <v>0</v>
      </c>
      <c r="I232" s="91"/>
      <c r="J232" s="112">
        <f t="shared" si="7"/>
        <v>0</v>
      </c>
      <c r="K232" s="103"/>
      <c r="L232" s="63"/>
    </row>
    <row r="233" spans="1:12" ht="25.5" customHeight="1" x14ac:dyDescent="0.25">
      <c r="A233" s="99">
        <v>14</v>
      </c>
      <c r="B233" s="119"/>
      <c r="C233" s="62"/>
      <c r="D233" s="87"/>
      <c r="E233" s="90">
        <f t="shared" si="49"/>
        <v>0</v>
      </c>
      <c r="F233" s="91"/>
      <c r="G233" s="90">
        <f t="shared" si="5"/>
        <v>0</v>
      </c>
      <c r="H233" s="92">
        <f t="shared" si="6"/>
        <v>0</v>
      </c>
      <c r="I233" s="91"/>
      <c r="J233" s="112">
        <f t="shared" si="7"/>
        <v>0</v>
      </c>
      <c r="K233" s="103"/>
      <c r="L233" s="63"/>
    </row>
    <row r="234" spans="1:12" ht="25.5" customHeight="1" x14ac:dyDescent="0.25">
      <c r="A234" s="99">
        <v>15</v>
      </c>
      <c r="B234" s="119"/>
      <c r="C234" s="62"/>
      <c r="D234" s="87"/>
      <c r="E234" s="90">
        <f t="shared" si="49"/>
        <v>0</v>
      </c>
      <c r="F234" s="91"/>
      <c r="G234" s="90">
        <f t="shared" si="5"/>
        <v>0</v>
      </c>
      <c r="H234" s="92">
        <f t="shared" si="6"/>
        <v>0</v>
      </c>
      <c r="I234" s="91"/>
      <c r="J234" s="112">
        <f t="shared" si="7"/>
        <v>0</v>
      </c>
      <c r="K234" s="103"/>
      <c r="L234" s="63"/>
    </row>
    <row r="235" spans="1:12" ht="25.5" customHeight="1" x14ac:dyDescent="0.25">
      <c r="A235" s="99">
        <v>16</v>
      </c>
      <c r="B235" s="119"/>
      <c r="C235" s="62"/>
      <c r="D235" s="87"/>
      <c r="E235" s="90">
        <f>D235*98</f>
        <v>0</v>
      </c>
      <c r="F235" s="91"/>
      <c r="G235" s="90">
        <f t="shared" ref="G235:G264" si="50">C235*136</f>
        <v>0</v>
      </c>
      <c r="H235" s="92">
        <f t="shared" ref="H235:H264" si="51">E235+F235+G235</f>
        <v>0</v>
      </c>
      <c r="I235" s="91"/>
      <c r="J235" s="112">
        <f t="shared" ref="J235:J264" si="52">H235+I235</f>
        <v>0</v>
      </c>
      <c r="K235" s="103"/>
      <c r="L235" s="63"/>
    </row>
    <row r="236" spans="1:12" ht="25.5" customHeight="1" x14ac:dyDescent="0.25">
      <c r="A236" s="99">
        <v>17</v>
      </c>
      <c r="B236" s="119"/>
      <c r="C236" s="62"/>
      <c r="D236" s="87"/>
      <c r="E236" s="90">
        <f t="shared" ref="E236:E249" si="53">D236*98</f>
        <v>0</v>
      </c>
      <c r="F236" s="91"/>
      <c r="G236" s="90">
        <f t="shared" si="50"/>
        <v>0</v>
      </c>
      <c r="H236" s="92">
        <f t="shared" si="51"/>
        <v>0</v>
      </c>
      <c r="I236" s="91"/>
      <c r="J236" s="112">
        <f t="shared" si="52"/>
        <v>0</v>
      </c>
      <c r="K236" s="103"/>
      <c r="L236" s="63"/>
    </row>
    <row r="237" spans="1:12" ht="25.5" customHeight="1" x14ac:dyDescent="0.25">
      <c r="A237" s="99">
        <v>18</v>
      </c>
      <c r="B237" s="119"/>
      <c r="C237" s="62"/>
      <c r="D237" s="87"/>
      <c r="E237" s="90">
        <f t="shared" si="53"/>
        <v>0</v>
      </c>
      <c r="F237" s="91"/>
      <c r="G237" s="90">
        <f t="shared" si="50"/>
        <v>0</v>
      </c>
      <c r="H237" s="92">
        <f t="shared" si="51"/>
        <v>0</v>
      </c>
      <c r="I237" s="91"/>
      <c r="J237" s="112">
        <f t="shared" si="52"/>
        <v>0</v>
      </c>
      <c r="K237" s="103"/>
      <c r="L237" s="63"/>
    </row>
    <row r="238" spans="1:12" ht="25.5" customHeight="1" x14ac:dyDescent="0.25">
      <c r="A238" s="99">
        <v>19</v>
      </c>
      <c r="B238" s="119"/>
      <c r="C238" s="62"/>
      <c r="D238" s="87"/>
      <c r="E238" s="90">
        <f t="shared" si="53"/>
        <v>0</v>
      </c>
      <c r="F238" s="91"/>
      <c r="G238" s="90">
        <f t="shared" si="50"/>
        <v>0</v>
      </c>
      <c r="H238" s="92">
        <f t="shared" si="51"/>
        <v>0</v>
      </c>
      <c r="I238" s="91"/>
      <c r="J238" s="112">
        <f t="shared" si="52"/>
        <v>0</v>
      </c>
      <c r="K238" s="103"/>
      <c r="L238" s="63"/>
    </row>
    <row r="239" spans="1:12" ht="25.5" customHeight="1" x14ac:dyDescent="0.25">
      <c r="A239" s="99">
        <v>20</v>
      </c>
      <c r="B239" s="119"/>
      <c r="C239" s="62"/>
      <c r="D239" s="87"/>
      <c r="E239" s="90">
        <f t="shared" si="53"/>
        <v>0</v>
      </c>
      <c r="F239" s="91"/>
      <c r="G239" s="90">
        <f t="shared" si="50"/>
        <v>0</v>
      </c>
      <c r="H239" s="92">
        <f t="shared" si="51"/>
        <v>0</v>
      </c>
      <c r="I239" s="91"/>
      <c r="J239" s="112">
        <f t="shared" si="52"/>
        <v>0</v>
      </c>
      <c r="K239" s="103"/>
      <c r="L239" s="63"/>
    </row>
    <row r="240" spans="1:12" ht="25.5" customHeight="1" x14ac:dyDescent="0.25">
      <c r="A240" s="99">
        <v>21</v>
      </c>
      <c r="B240" s="119"/>
      <c r="C240" s="62"/>
      <c r="D240" s="87"/>
      <c r="E240" s="90">
        <f t="shared" si="53"/>
        <v>0</v>
      </c>
      <c r="F240" s="91"/>
      <c r="G240" s="90">
        <f t="shared" si="50"/>
        <v>0</v>
      </c>
      <c r="H240" s="92">
        <f t="shared" si="51"/>
        <v>0</v>
      </c>
      <c r="I240" s="91"/>
      <c r="J240" s="112">
        <f t="shared" si="52"/>
        <v>0</v>
      </c>
      <c r="K240" s="103"/>
      <c r="L240" s="63"/>
    </row>
    <row r="241" spans="1:12" ht="25.5" customHeight="1" x14ac:dyDescent="0.25">
      <c r="A241" s="99">
        <v>22</v>
      </c>
      <c r="B241" s="119"/>
      <c r="C241" s="62"/>
      <c r="D241" s="87"/>
      <c r="E241" s="90">
        <f t="shared" si="53"/>
        <v>0</v>
      </c>
      <c r="F241" s="91"/>
      <c r="G241" s="90">
        <f t="shared" si="50"/>
        <v>0</v>
      </c>
      <c r="H241" s="92">
        <f t="shared" si="51"/>
        <v>0</v>
      </c>
      <c r="I241" s="91"/>
      <c r="J241" s="112">
        <f t="shared" si="52"/>
        <v>0</v>
      </c>
      <c r="K241" s="103"/>
      <c r="L241" s="63"/>
    </row>
    <row r="242" spans="1:12" ht="25.5" customHeight="1" x14ac:dyDescent="0.25">
      <c r="A242" s="99">
        <v>23</v>
      </c>
      <c r="B242" s="119"/>
      <c r="C242" s="62"/>
      <c r="D242" s="87"/>
      <c r="E242" s="90">
        <f t="shared" si="53"/>
        <v>0</v>
      </c>
      <c r="F242" s="91"/>
      <c r="G242" s="90">
        <f t="shared" si="50"/>
        <v>0</v>
      </c>
      <c r="H242" s="92">
        <f t="shared" si="51"/>
        <v>0</v>
      </c>
      <c r="I242" s="91"/>
      <c r="J242" s="112">
        <f t="shared" si="52"/>
        <v>0</v>
      </c>
      <c r="K242" s="103"/>
      <c r="L242" s="63"/>
    </row>
    <row r="243" spans="1:12" ht="25.5" customHeight="1" x14ac:dyDescent="0.25">
      <c r="A243" s="99">
        <v>24</v>
      </c>
      <c r="B243" s="119"/>
      <c r="C243" s="62"/>
      <c r="D243" s="87"/>
      <c r="E243" s="90">
        <f t="shared" si="53"/>
        <v>0</v>
      </c>
      <c r="F243" s="91"/>
      <c r="G243" s="90">
        <f t="shared" si="50"/>
        <v>0</v>
      </c>
      <c r="H243" s="92">
        <f t="shared" si="51"/>
        <v>0</v>
      </c>
      <c r="I243" s="91"/>
      <c r="J243" s="112">
        <f t="shared" si="52"/>
        <v>0</v>
      </c>
      <c r="K243" s="103"/>
      <c r="L243" s="63"/>
    </row>
    <row r="244" spans="1:12" ht="25.5" customHeight="1" x14ac:dyDescent="0.25">
      <c r="A244" s="99">
        <v>25</v>
      </c>
      <c r="B244" s="119"/>
      <c r="C244" s="62"/>
      <c r="D244" s="87"/>
      <c r="E244" s="90">
        <f t="shared" si="53"/>
        <v>0</v>
      </c>
      <c r="F244" s="91"/>
      <c r="G244" s="90">
        <f t="shared" si="50"/>
        <v>0</v>
      </c>
      <c r="H244" s="92">
        <f t="shared" si="51"/>
        <v>0</v>
      </c>
      <c r="I244" s="91"/>
      <c r="J244" s="112">
        <f t="shared" si="52"/>
        <v>0</v>
      </c>
      <c r="K244" s="103"/>
      <c r="L244" s="63"/>
    </row>
    <row r="245" spans="1:12" ht="25.5" customHeight="1" x14ac:dyDescent="0.25">
      <c r="A245" s="99">
        <v>26</v>
      </c>
      <c r="B245" s="119"/>
      <c r="C245" s="62"/>
      <c r="D245" s="87"/>
      <c r="E245" s="90">
        <f t="shared" si="53"/>
        <v>0</v>
      </c>
      <c r="F245" s="91"/>
      <c r="G245" s="90">
        <f t="shared" si="50"/>
        <v>0</v>
      </c>
      <c r="H245" s="92">
        <f t="shared" si="51"/>
        <v>0</v>
      </c>
      <c r="I245" s="91"/>
      <c r="J245" s="112">
        <f t="shared" si="52"/>
        <v>0</v>
      </c>
      <c r="K245" s="103"/>
      <c r="L245" s="63"/>
    </row>
    <row r="246" spans="1:12" ht="25.5" customHeight="1" x14ac:dyDescent="0.25">
      <c r="A246" s="99">
        <v>27</v>
      </c>
      <c r="B246" s="119"/>
      <c r="C246" s="62"/>
      <c r="D246" s="87"/>
      <c r="E246" s="90">
        <f t="shared" si="53"/>
        <v>0</v>
      </c>
      <c r="F246" s="91"/>
      <c r="G246" s="90">
        <f t="shared" si="50"/>
        <v>0</v>
      </c>
      <c r="H246" s="92">
        <f t="shared" si="51"/>
        <v>0</v>
      </c>
      <c r="I246" s="91"/>
      <c r="J246" s="112">
        <f t="shared" si="52"/>
        <v>0</v>
      </c>
      <c r="K246" s="103"/>
      <c r="L246" s="63"/>
    </row>
    <row r="247" spans="1:12" ht="25.5" customHeight="1" x14ac:dyDescent="0.25">
      <c r="A247" s="99">
        <v>28</v>
      </c>
      <c r="B247" s="119"/>
      <c r="C247" s="62"/>
      <c r="D247" s="87"/>
      <c r="E247" s="90">
        <f t="shared" si="53"/>
        <v>0</v>
      </c>
      <c r="F247" s="91"/>
      <c r="G247" s="90">
        <f t="shared" si="50"/>
        <v>0</v>
      </c>
      <c r="H247" s="92">
        <f t="shared" si="51"/>
        <v>0</v>
      </c>
      <c r="I247" s="91"/>
      <c r="J247" s="112">
        <f t="shared" si="52"/>
        <v>0</v>
      </c>
      <c r="K247" s="103"/>
      <c r="L247" s="63"/>
    </row>
    <row r="248" spans="1:12" ht="25.5" customHeight="1" x14ac:dyDescent="0.25">
      <c r="A248" s="99">
        <v>29</v>
      </c>
      <c r="B248" s="119"/>
      <c r="C248" s="62"/>
      <c r="D248" s="87"/>
      <c r="E248" s="90">
        <f t="shared" si="53"/>
        <v>0</v>
      </c>
      <c r="F248" s="91"/>
      <c r="G248" s="90">
        <f t="shared" si="50"/>
        <v>0</v>
      </c>
      <c r="H248" s="92">
        <f t="shared" si="51"/>
        <v>0</v>
      </c>
      <c r="I248" s="91"/>
      <c r="J248" s="112">
        <f t="shared" si="52"/>
        <v>0</v>
      </c>
      <c r="K248" s="103"/>
      <c r="L248" s="63"/>
    </row>
    <row r="249" spans="1:12" ht="25.5" customHeight="1" x14ac:dyDescent="0.25">
      <c r="A249" s="99">
        <v>30</v>
      </c>
      <c r="B249" s="119"/>
      <c r="C249" s="62"/>
      <c r="D249" s="87"/>
      <c r="E249" s="90">
        <f t="shared" si="53"/>
        <v>0</v>
      </c>
      <c r="F249" s="91"/>
      <c r="G249" s="90">
        <f t="shared" si="50"/>
        <v>0</v>
      </c>
      <c r="H249" s="92">
        <f t="shared" si="51"/>
        <v>0</v>
      </c>
      <c r="I249" s="91"/>
      <c r="J249" s="112">
        <f t="shared" si="52"/>
        <v>0</v>
      </c>
      <c r="K249" s="103"/>
      <c r="L249" s="63"/>
    </row>
    <row r="250" spans="1:12" ht="25.5" customHeight="1" x14ac:dyDescent="0.25">
      <c r="A250" s="99">
        <v>31</v>
      </c>
      <c r="B250" s="119"/>
      <c r="C250" s="62"/>
      <c r="D250" s="87"/>
      <c r="E250" s="90">
        <f>D250*98</f>
        <v>0</v>
      </c>
      <c r="F250" s="91"/>
      <c r="G250" s="90">
        <f t="shared" si="50"/>
        <v>0</v>
      </c>
      <c r="H250" s="92">
        <f t="shared" si="51"/>
        <v>0</v>
      </c>
      <c r="I250" s="91"/>
      <c r="J250" s="112">
        <f t="shared" si="52"/>
        <v>0</v>
      </c>
      <c r="K250" s="103"/>
      <c r="L250" s="63"/>
    </row>
    <row r="251" spans="1:12" ht="25.5" customHeight="1" x14ac:dyDescent="0.25">
      <c r="A251" s="99">
        <v>32</v>
      </c>
      <c r="B251" s="119"/>
      <c r="C251" s="62"/>
      <c r="D251" s="87"/>
      <c r="E251" s="90">
        <f t="shared" ref="E251:E264" si="54">D251*98</f>
        <v>0</v>
      </c>
      <c r="F251" s="91"/>
      <c r="G251" s="90">
        <f t="shared" si="50"/>
        <v>0</v>
      </c>
      <c r="H251" s="92">
        <f t="shared" si="51"/>
        <v>0</v>
      </c>
      <c r="I251" s="91"/>
      <c r="J251" s="112">
        <f t="shared" si="52"/>
        <v>0</v>
      </c>
      <c r="K251" s="103"/>
      <c r="L251" s="63"/>
    </row>
    <row r="252" spans="1:12" ht="25.5" customHeight="1" x14ac:dyDescent="0.25">
      <c r="A252" s="99">
        <v>33</v>
      </c>
      <c r="B252" s="119"/>
      <c r="C252" s="62"/>
      <c r="D252" s="87"/>
      <c r="E252" s="90">
        <f t="shared" si="54"/>
        <v>0</v>
      </c>
      <c r="F252" s="91"/>
      <c r="G252" s="90">
        <f t="shared" si="50"/>
        <v>0</v>
      </c>
      <c r="H252" s="92">
        <f t="shared" si="51"/>
        <v>0</v>
      </c>
      <c r="I252" s="91"/>
      <c r="J252" s="112">
        <f t="shared" si="52"/>
        <v>0</v>
      </c>
      <c r="K252" s="103"/>
      <c r="L252" s="63"/>
    </row>
    <row r="253" spans="1:12" ht="25.5" customHeight="1" x14ac:dyDescent="0.25">
      <c r="A253" s="99">
        <v>34</v>
      </c>
      <c r="B253" s="119"/>
      <c r="C253" s="62"/>
      <c r="D253" s="87"/>
      <c r="E253" s="90">
        <f t="shared" si="54"/>
        <v>0</v>
      </c>
      <c r="F253" s="91"/>
      <c r="G253" s="90">
        <f t="shared" si="50"/>
        <v>0</v>
      </c>
      <c r="H253" s="92">
        <f t="shared" si="51"/>
        <v>0</v>
      </c>
      <c r="I253" s="91"/>
      <c r="J253" s="112">
        <f t="shared" si="52"/>
        <v>0</v>
      </c>
      <c r="K253" s="103"/>
      <c r="L253" s="63"/>
    </row>
    <row r="254" spans="1:12" ht="25.5" customHeight="1" x14ac:dyDescent="0.25">
      <c r="A254" s="99">
        <v>35</v>
      </c>
      <c r="B254" s="119"/>
      <c r="C254" s="62"/>
      <c r="D254" s="87"/>
      <c r="E254" s="90">
        <f t="shared" si="54"/>
        <v>0</v>
      </c>
      <c r="F254" s="91"/>
      <c r="G254" s="90">
        <f t="shared" si="50"/>
        <v>0</v>
      </c>
      <c r="H254" s="92">
        <f t="shared" si="51"/>
        <v>0</v>
      </c>
      <c r="I254" s="91"/>
      <c r="J254" s="112">
        <f t="shared" si="52"/>
        <v>0</v>
      </c>
      <c r="K254" s="103"/>
      <c r="L254" s="63"/>
    </row>
    <row r="255" spans="1:12" ht="25.5" customHeight="1" x14ac:dyDescent="0.25">
      <c r="A255" s="99">
        <v>36</v>
      </c>
      <c r="B255" s="119"/>
      <c r="C255" s="62"/>
      <c r="D255" s="87"/>
      <c r="E255" s="90">
        <f t="shared" si="54"/>
        <v>0</v>
      </c>
      <c r="F255" s="91"/>
      <c r="G255" s="90">
        <f t="shared" si="50"/>
        <v>0</v>
      </c>
      <c r="H255" s="92">
        <f t="shared" si="51"/>
        <v>0</v>
      </c>
      <c r="I255" s="91"/>
      <c r="J255" s="112">
        <f t="shared" si="52"/>
        <v>0</v>
      </c>
      <c r="K255" s="103"/>
      <c r="L255" s="63"/>
    </row>
    <row r="256" spans="1:12" ht="25.5" customHeight="1" x14ac:dyDescent="0.25">
      <c r="A256" s="99">
        <v>37</v>
      </c>
      <c r="B256" s="119"/>
      <c r="C256" s="62"/>
      <c r="D256" s="87"/>
      <c r="E256" s="90">
        <f t="shared" si="54"/>
        <v>0</v>
      </c>
      <c r="F256" s="91"/>
      <c r="G256" s="90">
        <f t="shared" si="50"/>
        <v>0</v>
      </c>
      <c r="H256" s="92">
        <f t="shared" si="51"/>
        <v>0</v>
      </c>
      <c r="I256" s="91"/>
      <c r="J256" s="112">
        <f t="shared" si="52"/>
        <v>0</v>
      </c>
      <c r="K256" s="103"/>
      <c r="L256" s="63"/>
    </row>
    <row r="257" spans="1:12" ht="25.5" customHeight="1" x14ac:dyDescent="0.25">
      <c r="A257" s="99">
        <v>38</v>
      </c>
      <c r="B257" s="119"/>
      <c r="C257" s="62"/>
      <c r="D257" s="87"/>
      <c r="E257" s="90">
        <f t="shared" si="54"/>
        <v>0</v>
      </c>
      <c r="F257" s="91"/>
      <c r="G257" s="90">
        <f t="shared" si="50"/>
        <v>0</v>
      </c>
      <c r="H257" s="92">
        <f t="shared" si="51"/>
        <v>0</v>
      </c>
      <c r="I257" s="91"/>
      <c r="J257" s="112">
        <f t="shared" si="52"/>
        <v>0</v>
      </c>
      <c r="K257" s="103"/>
      <c r="L257" s="63"/>
    </row>
    <row r="258" spans="1:12" ht="25.5" customHeight="1" x14ac:dyDescent="0.25">
      <c r="A258" s="99">
        <v>39</v>
      </c>
      <c r="B258" s="119"/>
      <c r="C258" s="62"/>
      <c r="D258" s="87"/>
      <c r="E258" s="90">
        <f t="shared" si="54"/>
        <v>0</v>
      </c>
      <c r="F258" s="91"/>
      <c r="G258" s="90">
        <f t="shared" si="50"/>
        <v>0</v>
      </c>
      <c r="H258" s="92">
        <f t="shared" si="51"/>
        <v>0</v>
      </c>
      <c r="I258" s="91"/>
      <c r="J258" s="112">
        <f t="shared" si="52"/>
        <v>0</v>
      </c>
      <c r="K258" s="103"/>
      <c r="L258" s="63"/>
    </row>
    <row r="259" spans="1:12" ht="25.5" customHeight="1" x14ac:dyDescent="0.25">
      <c r="A259" s="99">
        <v>40</v>
      </c>
      <c r="B259" s="119"/>
      <c r="C259" s="62"/>
      <c r="D259" s="87"/>
      <c r="E259" s="90">
        <f t="shared" si="54"/>
        <v>0</v>
      </c>
      <c r="F259" s="91"/>
      <c r="G259" s="90">
        <f t="shared" si="50"/>
        <v>0</v>
      </c>
      <c r="H259" s="92">
        <f t="shared" si="51"/>
        <v>0</v>
      </c>
      <c r="I259" s="91"/>
      <c r="J259" s="112">
        <f t="shared" si="52"/>
        <v>0</v>
      </c>
      <c r="K259" s="103"/>
      <c r="L259" s="63"/>
    </row>
    <row r="260" spans="1:12" ht="25.5" customHeight="1" x14ac:dyDescent="0.25">
      <c r="A260" s="99">
        <v>41</v>
      </c>
      <c r="B260" s="119"/>
      <c r="C260" s="62"/>
      <c r="D260" s="87"/>
      <c r="E260" s="90">
        <f t="shared" si="54"/>
        <v>0</v>
      </c>
      <c r="F260" s="91"/>
      <c r="G260" s="90">
        <f t="shared" si="50"/>
        <v>0</v>
      </c>
      <c r="H260" s="92">
        <f t="shared" si="51"/>
        <v>0</v>
      </c>
      <c r="I260" s="91"/>
      <c r="J260" s="112">
        <f t="shared" si="52"/>
        <v>0</v>
      </c>
      <c r="K260" s="103"/>
      <c r="L260" s="63"/>
    </row>
    <row r="261" spans="1:12" ht="25.5" customHeight="1" x14ac:dyDescent="0.25">
      <c r="A261" s="99">
        <v>42</v>
      </c>
      <c r="B261" s="119"/>
      <c r="C261" s="62"/>
      <c r="D261" s="87"/>
      <c r="E261" s="90">
        <f t="shared" si="54"/>
        <v>0</v>
      </c>
      <c r="F261" s="91"/>
      <c r="G261" s="90">
        <f t="shared" si="50"/>
        <v>0</v>
      </c>
      <c r="H261" s="92">
        <f t="shared" si="51"/>
        <v>0</v>
      </c>
      <c r="I261" s="91"/>
      <c r="J261" s="112">
        <f t="shared" si="52"/>
        <v>0</v>
      </c>
      <c r="K261" s="103"/>
      <c r="L261" s="63"/>
    </row>
    <row r="262" spans="1:12" ht="25.5" customHeight="1" x14ac:dyDescent="0.25">
      <c r="A262" s="99">
        <v>43</v>
      </c>
      <c r="B262" s="119"/>
      <c r="C262" s="62"/>
      <c r="D262" s="87"/>
      <c r="E262" s="90">
        <f t="shared" si="54"/>
        <v>0</v>
      </c>
      <c r="F262" s="91"/>
      <c r="G262" s="90">
        <f t="shared" si="50"/>
        <v>0</v>
      </c>
      <c r="H262" s="92">
        <f t="shared" si="51"/>
        <v>0</v>
      </c>
      <c r="I262" s="91"/>
      <c r="J262" s="112">
        <f t="shared" si="52"/>
        <v>0</v>
      </c>
      <c r="K262" s="103"/>
      <c r="L262" s="63"/>
    </row>
    <row r="263" spans="1:12" ht="25.5" customHeight="1" x14ac:dyDescent="0.25">
      <c r="A263" s="99">
        <v>44</v>
      </c>
      <c r="B263" s="119"/>
      <c r="C263" s="62"/>
      <c r="D263" s="87"/>
      <c r="E263" s="90">
        <f t="shared" si="54"/>
        <v>0</v>
      </c>
      <c r="F263" s="91"/>
      <c r="G263" s="90">
        <f t="shared" si="50"/>
        <v>0</v>
      </c>
      <c r="H263" s="92">
        <f t="shared" si="51"/>
        <v>0</v>
      </c>
      <c r="I263" s="91"/>
      <c r="J263" s="112">
        <f t="shared" si="52"/>
        <v>0</v>
      </c>
      <c r="K263" s="103"/>
      <c r="L263" s="63"/>
    </row>
    <row r="264" spans="1:12" ht="25.5" customHeight="1" x14ac:dyDescent="0.25">
      <c r="A264" s="99">
        <v>45</v>
      </c>
      <c r="B264" s="119"/>
      <c r="C264" s="62"/>
      <c r="D264" s="87"/>
      <c r="E264" s="90">
        <f t="shared" si="54"/>
        <v>0</v>
      </c>
      <c r="F264" s="91"/>
      <c r="G264" s="90">
        <f t="shared" si="50"/>
        <v>0</v>
      </c>
      <c r="H264" s="92">
        <f t="shared" si="51"/>
        <v>0</v>
      </c>
      <c r="I264" s="91"/>
      <c r="J264" s="112">
        <f t="shared" si="52"/>
        <v>0</v>
      </c>
      <c r="K264" s="103"/>
      <c r="L264" s="63"/>
    </row>
    <row r="265" spans="1:12" ht="25.5" customHeight="1" x14ac:dyDescent="0.25">
      <c r="A265" s="99">
        <v>46</v>
      </c>
      <c r="B265" s="119"/>
      <c r="C265" s="62"/>
      <c r="D265" s="87"/>
      <c r="E265" s="90">
        <f>D265*98</f>
        <v>0</v>
      </c>
      <c r="F265" s="91"/>
      <c r="G265" s="90">
        <f t="shared" ref="G265:G271" si="55">C265*136</f>
        <v>0</v>
      </c>
      <c r="H265" s="92">
        <f t="shared" ref="H265:H271" si="56">E265+F265+G265</f>
        <v>0</v>
      </c>
      <c r="I265" s="91"/>
      <c r="J265" s="112">
        <f t="shared" ref="J265:J271" si="57">H265+I265</f>
        <v>0</v>
      </c>
      <c r="K265" s="103"/>
      <c r="L265" s="63"/>
    </row>
    <row r="266" spans="1:12" ht="25.5" customHeight="1" x14ac:dyDescent="0.25">
      <c r="A266" s="99">
        <v>47</v>
      </c>
      <c r="B266" s="119"/>
      <c r="C266" s="62"/>
      <c r="D266" s="87"/>
      <c r="E266" s="90">
        <f t="shared" ref="E266:E271" si="58">D266*98</f>
        <v>0</v>
      </c>
      <c r="F266" s="91"/>
      <c r="G266" s="90">
        <f t="shared" si="55"/>
        <v>0</v>
      </c>
      <c r="H266" s="92">
        <f t="shared" si="56"/>
        <v>0</v>
      </c>
      <c r="I266" s="91"/>
      <c r="J266" s="112">
        <f t="shared" si="57"/>
        <v>0</v>
      </c>
      <c r="K266" s="103"/>
      <c r="L266" s="63"/>
    </row>
    <row r="267" spans="1:12" ht="25.5" customHeight="1" x14ac:dyDescent="0.25">
      <c r="A267" s="99">
        <v>48</v>
      </c>
      <c r="B267" s="119"/>
      <c r="C267" s="62"/>
      <c r="D267" s="87"/>
      <c r="E267" s="90">
        <f t="shared" si="58"/>
        <v>0</v>
      </c>
      <c r="F267" s="91"/>
      <c r="G267" s="90">
        <f t="shared" si="55"/>
        <v>0</v>
      </c>
      <c r="H267" s="92">
        <f t="shared" si="56"/>
        <v>0</v>
      </c>
      <c r="I267" s="91"/>
      <c r="J267" s="112">
        <f t="shared" si="57"/>
        <v>0</v>
      </c>
      <c r="K267" s="103"/>
      <c r="L267" s="63"/>
    </row>
    <row r="268" spans="1:12" ht="25.5" customHeight="1" x14ac:dyDescent="0.25">
      <c r="A268" s="99">
        <v>49</v>
      </c>
      <c r="B268" s="119"/>
      <c r="C268" s="62"/>
      <c r="D268" s="87"/>
      <c r="E268" s="90">
        <f t="shared" si="58"/>
        <v>0</v>
      </c>
      <c r="F268" s="91"/>
      <c r="G268" s="90">
        <f t="shared" si="55"/>
        <v>0</v>
      </c>
      <c r="H268" s="92">
        <f t="shared" si="56"/>
        <v>0</v>
      </c>
      <c r="I268" s="91"/>
      <c r="J268" s="112">
        <f t="shared" si="57"/>
        <v>0</v>
      </c>
      <c r="K268" s="103"/>
      <c r="L268" s="63"/>
    </row>
    <row r="269" spans="1:12" ht="25.5" customHeight="1" x14ac:dyDescent="0.25">
      <c r="A269" s="99">
        <v>50</v>
      </c>
      <c r="B269" s="119"/>
      <c r="C269" s="62"/>
      <c r="D269" s="87"/>
      <c r="E269" s="90">
        <f t="shared" si="58"/>
        <v>0</v>
      </c>
      <c r="F269" s="91"/>
      <c r="G269" s="90">
        <f t="shared" si="55"/>
        <v>0</v>
      </c>
      <c r="H269" s="92">
        <f t="shared" si="56"/>
        <v>0</v>
      </c>
      <c r="I269" s="91"/>
      <c r="J269" s="112">
        <f t="shared" si="57"/>
        <v>0</v>
      </c>
      <c r="K269" s="103"/>
      <c r="L269" s="63"/>
    </row>
    <row r="270" spans="1:12" ht="25.5" customHeight="1" x14ac:dyDescent="0.25">
      <c r="A270" s="99">
        <v>51</v>
      </c>
      <c r="B270" s="119"/>
      <c r="C270" s="62"/>
      <c r="D270" s="87"/>
      <c r="E270" s="90">
        <f t="shared" si="58"/>
        <v>0</v>
      </c>
      <c r="F270" s="91"/>
      <c r="G270" s="90">
        <f t="shared" si="55"/>
        <v>0</v>
      </c>
      <c r="H270" s="92">
        <f t="shared" si="56"/>
        <v>0</v>
      </c>
      <c r="I270" s="91"/>
      <c r="J270" s="112">
        <f t="shared" si="57"/>
        <v>0</v>
      </c>
      <c r="K270" s="103"/>
      <c r="L270" s="63"/>
    </row>
    <row r="271" spans="1:12" ht="25.5" customHeight="1" x14ac:dyDescent="0.25">
      <c r="A271" s="99">
        <v>52</v>
      </c>
      <c r="B271" s="119"/>
      <c r="C271" s="62"/>
      <c r="D271" s="87"/>
      <c r="E271" s="90">
        <f t="shared" si="58"/>
        <v>0</v>
      </c>
      <c r="F271" s="91"/>
      <c r="G271" s="90">
        <f t="shared" si="55"/>
        <v>0</v>
      </c>
      <c r="H271" s="92">
        <f t="shared" si="56"/>
        <v>0</v>
      </c>
      <c r="I271" s="91"/>
      <c r="J271" s="112">
        <f t="shared" si="57"/>
        <v>0</v>
      </c>
      <c r="K271" s="103"/>
      <c r="L271" s="63"/>
    </row>
    <row r="272" spans="1:12" ht="25.5" customHeight="1" x14ac:dyDescent="0.25">
      <c r="A272" s="163" t="s">
        <v>103</v>
      </c>
      <c r="B272" s="164"/>
      <c r="C272" s="164"/>
      <c r="D272" s="164"/>
      <c r="E272" s="164"/>
      <c r="F272" s="164"/>
      <c r="G272" s="164"/>
      <c r="H272" s="164"/>
      <c r="I272" s="164"/>
      <c r="J272" s="164"/>
      <c r="K272" s="164"/>
      <c r="L272" s="165"/>
    </row>
    <row r="273" spans="1:12" s="89" customFormat="1" ht="25.5" customHeight="1" thickBot="1" x14ac:dyDescent="0.4">
      <c r="A273" s="141" t="s">
        <v>100</v>
      </c>
      <c r="B273" s="142"/>
      <c r="C273" s="142"/>
      <c r="D273" s="143"/>
      <c r="E273" s="101">
        <f>SUM(E220:E271)</f>
        <v>0</v>
      </c>
      <c r="F273" s="101">
        <f t="shared" ref="F273:J273" si="59">SUM(F220:F271)</f>
        <v>0</v>
      </c>
      <c r="G273" s="101">
        <f t="shared" si="59"/>
        <v>0</v>
      </c>
      <c r="H273" s="101">
        <f t="shared" si="59"/>
        <v>0</v>
      </c>
      <c r="I273" s="101">
        <f t="shared" si="59"/>
        <v>0</v>
      </c>
      <c r="J273" s="100">
        <f t="shared" si="59"/>
        <v>0</v>
      </c>
      <c r="K273" s="116"/>
      <c r="L273" s="101"/>
    </row>
    <row r="274" spans="1:12" s="88" customFormat="1" ht="28.5" customHeight="1" thickTop="1" x14ac:dyDescent="0.45">
      <c r="A274" s="94" t="s">
        <v>1</v>
      </c>
      <c r="B274" s="94"/>
      <c r="C274" s="94"/>
      <c r="D274" s="94"/>
      <c r="E274" s="95">
        <f t="shared" ref="E274:J274" si="60">SUM(E218,E273)</f>
        <v>0</v>
      </c>
      <c r="F274" s="95">
        <f t="shared" si="60"/>
        <v>0</v>
      </c>
      <c r="G274" s="95">
        <f t="shared" si="60"/>
        <v>0</v>
      </c>
      <c r="H274" s="95">
        <f t="shared" si="60"/>
        <v>0</v>
      </c>
      <c r="I274" s="95">
        <f t="shared" si="60"/>
        <v>0</v>
      </c>
      <c r="J274" s="114">
        <f t="shared" si="60"/>
        <v>0</v>
      </c>
      <c r="K274" s="115"/>
      <c r="L274" s="95"/>
    </row>
    <row r="275" spans="1:12" x14ac:dyDescent="0.25">
      <c r="E275" s="1"/>
      <c r="F275" s="1"/>
      <c r="G275" s="1"/>
      <c r="H275" s="1"/>
      <c r="I275" s="1"/>
      <c r="J275" s="61"/>
      <c r="K275" s="1"/>
    </row>
    <row r="276" spans="1:12" x14ac:dyDescent="0.25">
      <c r="A276" s="128" t="s">
        <v>90</v>
      </c>
      <c r="B276" s="128"/>
      <c r="C276" s="128"/>
      <c r="D276" s="128"/>
      <c r="E276" s="128"/>
      <c r="F276" s="128"/>
      <c r="G276" s="128"/>
      <c r="H276" s="128"/>
      <c r="I276" s="128"/>
      <c r="J276" s="128"/>
      <c r="K276" s="128"/>
      <c r="L276" s="128"/>
    </row>
    <row r="277" spans="1:12" x14ac:dyDescent="0.25">
      <c r="A277" s="129" t="s">
        <v>879</v>
      </c>
      <c r="B277" s="129"/>
      <c r="C277" s="129"/>
      <c r="D277" s="129"/>
      <c r="E277" s="129"/>
      <c r="F277" s="129"/>
      <c r="G277" s="129"/>
      <c r="H277" s="129"/>
      <c r="I277" s="129"/>
      <c r="J277" s="129"/>
      <c r="K277" s="129"/>
      <c r="L277" s="129"/>
    </row>
    <row r="278" spans="1:12" x14ac:dyDescent="0.25">
      <c r="A278" s="97" t="s">
        <v>864</v>
      </c>
      <c r="B278" s="121"/>
      <c r="C278" s="97"/>
      <c r="D278" s="97"/>
      <c r="E278" s="97"/>
      <c r="F278" s="97"/>
      <c r="G278" s="97"/>
      <c r="H278" s="97"/>
      <c r="I278" s="97"/>
      <c r="J278" s="97"/>
      <c r="K278" s="97"/>
      <c r="L278" s="97"/>
    </row>
    <row r="279" spans="1:12" x14ac:dyDescent="0.25">
      <c r="A279" s="129" t="s">
        <v>87</v>
      </c>
      <c r="B279" s="129"/>
      <c r="C279" s="129"/>
      <c r="D279" s="129"/>
      <c r="E279" s="129"/>
      <c r="F279" s="129"/>
      <c r="G279" s="129"/>
      <c r="H279" s="129"/>
      <c r="I279" s="129"/>
      <c r="J279" s="129"/>
      <c r="K279" s="129"/>
      <c r="L279" s="129"/>
    </row>
    <row r="280" spans="1:12" x14ac:dyDescent="0.25">
      <c r="A280" s="59"/>
      <c r="B280" s="122"/>
      <c r="C280" s="59"/>
      <c r="D280" s="59"/>
      <c r="E280" s="1"/>
      <c r="F280" s="1"/>
      <c r="G280" s="1"/>
      <c r="H280" s="1"/>
      <c r="I280" s="1"/>
      <c r="J280" s="1"/>
      <c r="K280" s="1"/>
    </row>
    <row r="281" spans="1:12" ht="28.5" customHeight="1" x14ac:dyDescent="0.25">
      <c r="A281" s="147" t="s">
        <v>2</v>
      </c>
      <c r="B281" s="148"/>
      <c r="C281" s="148"/>
      <c r="D281" s="148"/>
      <c r="E281" s="148"/>
      <c r="F281" s="148"/>
      <c r="G281" s="149"/>
      <c r="H281" s="151"/>
      <c r="I281" s="152"/>
      <c r="J281" s="154"/>
      <c r="K281" s="155"/>
    </row>
    <row r="282" spans="1:12" ht="32.25" customHeight="1" x14ac:dyDescent="0.25">
      <c r="A282" s="150" t="s">
        <v>19</v>
      </c>
      <c r="B282" s="150"/>
      <c r="C282" s="150"/>
      <c r="D282" s="150"/>
      <c r="E282" s="150"/>
      <c r="F282" s="150"/>
      <c r="G282" s="150"/>
      <c r="H282" s="153"/>
      <c r="I282" s="153"/>
      <c r="J282" s="156"/>
      <c r="K282" s="156"/>
    </row>
    <row r="283" spans="1:12" x14ac:dyDescent="0.25">
      <c r="A283" s="59"/>
      <c r="B283" s="122"/>
      <c r="C283" s="59"/>
      <c r="D283" s="59"/>
      <c r="E283" s="1"/>
      <c r="F283" s="1"/>
      <c r="G283" s="1"/>
      <c r="H283" s="1"/>
      <c r="I283" s="1"/>
      <c r="J283" s="1"/>
      <c r="K283" s="1"/>
    </row>
    <row r="284" spans="1:12" x14ac:dyDescent="0.25">
      <c r="E284" s="1"/>
      <c r="F284" s="1"/>
      <c r="G284" s="1"/>
      <c r="H284" s="1"/>
      <c r="I284" s="1"/>
      <c r="J284" s="1" t="s">
        <v>3</v>
      </c>
      <c r="K284" s="1"/>
    </row>
    <row r="285" spans="1:12" x14ac:dyDescent="0.25">
      <c r="E285" s="10"/>
      <c r="F285" s="10"/>
      <c r="G285" s="1"/>
      <c r="H285" s="1"/>
      <c r="I285" s="1"/>
      <c r="J285" s="1"/>
      <c r="K285" s="1"/>
    </row>
    <row r="286" spans="1:12" x14ac:dyDescent="0.25">
      <c r="A286" s="60"/>
      <c r="B286" s="123"/>
      <c r="C286" s="60"/>
      <c r="D286" s="60"/>
      <c r="E286" s="1"/>
      <c r="F286" s="1"/>
      <c r="G286" s="1"/>
      <c r="H286" s="1"/>
      <c r="I286" s="1"/>
      <c r="J286" s="1"/>
      <c r="K286" s="1"/>
    </row>
    <row r="287" spans="1:12" x14ac:dyDescent="0.25">
      <c r="A287" s="60"/>
      <c r="B287" s="123"/>
      <c r="C287" s="60"/>
      <c r="D287" s="60"/>
      <c r="E287" s="1"/>
      <c r="F287" s="1"/>
      <c r="G287" s="1"/>
      <c r="H287" s="1"/>
      <c r="I287" s="1"/>
      <c r="K287" s="1"/>
    </row>
    <row r="288" spans="1:12" x14ac:dyDescent="0.25">
      <c r="A288" s="60"/>
      <c r="B288" s="123"/>
      <c r="C288" s="60"/>
      <c r="D288" s="60"/>
      <c r="E288" s="1"/>
      <c r="F288" s="1"/>
      <c r="G288" s="1"/>
      <c r="H288" s="1"/>
      <c r="I288" s="1"/>
      <c r="J288" s="1"/>
      <c r="K288" s="1"/>
    </row>
  </sheetData>
  <mergeCells count="27">
    <mergeCell ref="A219:L219"/>
    <mergeCell ref="A217:L217"/>
    <mergeCell ref="A272:L272"/>
    <mergeCell ref="A218:D218"/>
    <mergeCell ref="A279:L279"/>
    <mergeCell ref="A281:G281"/>
    <mergeCell ref="A282:G282"/>
    <mergeCell ref="H281:I281"/>
    <mergeCell ref="H282:I282"/>
    <mergeCell ref="J281:K281"/>
    <mergeCell ref="J282:K282"/>
    <mergeCell ref="A8:A9"/>
    <mergeCell ref="A4:F4"/>
    <mergeCell ref="A6:L6"/>
    <mergeCell ref="A276:L276"/>
    <mergeCell ref="A277:L277"/>
    <mergeCell ref="E8:G8"/>
    <mergeCell ref="H8:H9"/>
    <mergeCell ref="I8:I9"/>
    <mergeCell ref="J8:J9"/>
    <mergeCell ref="L8:L9"/>
    <mergeCell ref="K8:K9"/>
    <mergeCell ref="B8:B9"/>
    <mergeCell ref="C8:C9"/>
    <mergeCell ref="D8:D9"/>
    <mergeCell ref="A273:D273"/>
    <mergeCell ref="A10:L10"/>
  </mergeCells>
  <printOptions horizontalCentered="1"/>
  <pageMargins left="0.70866141732283461" right="0.70866141732283461" top="0.74803149606299213" bottom="0.74803149606299213" header="0.31496062992125984" footer="0.31496062992125984"/>
  <pageSetup paperSize="9" scale="39" fitToHeight="0"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'SSE ZA BIVANJE'!$A$66:$A$74</xm:f>
          </x14:formula1>
          <xm:sqref>D220:D271</xm:sqref>
        </x14:dataValidation>
        <x14:dataValidation type="list" allowBlank="1" showInputMessage="1" showErrorMessage="1">
          <x14:formula1>
            <xm:f>'SSE ZA BIVANJE'!$A$3:$A$65</xm:f>
          </x14:formula1>
          <xm:sqref>D11:D216</xm:sqref>
        </x14:dataValidation>
        <x14:dataValidation type="list" allowBlank="1" showInputMessage="1" showErrorMessage="1">
          <x14:formula1>
            <xm:f>'LESTVICE OBRAČUNOV'!$A$78:$A$85</xm:f>
          </x14:formula1>
          <xm:sqref>F11:F216 F220:F271</xm:sqref>
        </x14:dataValidation>
        <x14:dataValidation type="list" allowBlank="1" showInputMessage="1" showErrorMessage="1">
          <x14:formula1>
            <xm:f>'LESTVICE OBRAČUNOV'!$B$81:$B$82</xm:f>
          </x14:formula1>
          <xm:sqref>I220:I271 I11:I216</xm:sqref>
        </x14:dataValidation>
        <x14:dataValidation type="list" allowBlank="1" showInputMessage="1" showErrorMessage="1">
          <x14:formula1>
            <xm:f>'LESTVICE OBRAČUNOV'!$B$78:$B$79</xm:f>
          </x14:formula1>
          <xm:sqref>K220:K271 K11:K216</xm:sqref>
        </x14:dataValidation>
        <x14:dataValidation type="list" allowBlank="1" showInputMessage="1" showErrorMessage="1">
          <x14:formula1>
            <xm:f>SIF_DRZAV!$C$2:$C$193</xm:f>
          </x14:formula1>
          <xm:sqref>B11:B216</xm:sqref>
        </x14:dataValidation>
        <x14:dataValidation type="list" allowBlank="1" showInputMessage="1" showErrorMessage="1">
          <x14:formula1>
            <xm:f>SIF_DRZAV!$C$2:$C$193</xm:f>
          </x14:formula1>
          <xm:sqref>B220:B271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opLeftCell="A52" workbookViewId="0">
      <selection activeCell="C62" sqref="C62"/>
    </sheetView>
  </sheetViews>
  <sheetFormatPr defaultRowHeight="12.75" x14ac:dyDescent="0.2"/>
  <cols>
    <col min="1" max="1" width="37.7109375" style="4" customWidth="1"/>
    <col min="2" max="2" width="47.85546875" style="4" customWidth="1"/>
    <col min="3" max="3" width="36.5703125" style="4" customWidth="1"/>
    <col min="4" max="4" width="9.140625" style="4"/>
    <col min="5" max="5" width="17" style="4" customWidth="1"/>
    <col min="6" max="6" width="10.5703125" style="81" bestFit="1" customWidth="1"/>
    <col min="7" max="256" width="9.140625" style="4"/>
    <col min="257" max="257" width="29.5703125" style="4" customWidth="1"/>
    <col min="258" max="258" width="47.85546875" style="4" customWidth="1"/>
    <col min="259" max="259" width="36.5703125" style="4" customWidth="1"/>
    <col min="260" max="512" width="9.140625" style="4"/>
    <col min="513" max="513" width="29.5703125" style="4" customWidth="1"/>
    <col min="514" max="514" width="47.85546875" style="4" customWidth="1"/>
    <col min="515" max="515" width="36.5703125" style="4" customWidth="1"/>
    <col min="516" max="768" width="9.140625" style="4"/>
    <col min="769" max="769" width="29.5703125" style="4" customWidth="1"/>
    <col min="770" max="770" width="47.85546875" style="4" customWidth="1"/>
    <col min="771" max="771" width="36.5703125" style="4" customWidth="1"/>
    <col min="772" max="1024" width="9.140625" style="4"/>
    <col min="1025" max="1025" width="29.5703125" style="4" customWidth="1"/>
    <col min="1026" max="1026" width="47.85546875" style="4" customWidth="1"/>
    <col min="1027" max="1027" width="36.5703125" style="4" customWidth="1"/>
    <col min="1028" max="1280" width="9.140625" style="4"/>
    <col min="1281" max="1281" width="29.5703125" style="4" customWidth="1"/>
    <col min="1282" max="1282" width="47.85546875" style="4" customWidth="1"/>
    <col min="1283" max="1283" width="36.5703125" style="4" customWidth="1"/>
    <col min="1284" max="1536" width="9.140625" style="4"/>
    <col min="1537" max="1537" width="29.5703125" style="4" customWidth="1"/>
    <col min="1538" max="1538" width="47.85546875" style="4" customWidth="1"/>
    <col min="1539" max="1539" width="36.5703125" style="4" customWidth="1"/>
    <col min="1540" max="1792" width="9.140625" style="4"/>
    <col min="1793" max="1793" width="29.5703125" style="4" customWidth="1"/>
    <col min="1794" max="1794" width="47.85546875" style="4" customWidth="1"/>
    <col min="1795" max="1795" width="36.5703125" style="4" customWidth="1"/>
    <col min="1796" max="2048" width="9.140625" style="4"/>
    <col min="2049" max="2049" width="29.5703125" style="4" customWidth="1"/>
    <col min="2050" max="2050" width="47.85546875" style="4" customWidth="1"/>
    <col min="2051" max="2051" width="36.5703125" style="4" customWidth="1"/>
    <col min="2052" max="2304" width="9.140625" style="4"/>
    <col min="2305" max="2305" width="29.5703125" style="4" customWidth="1"/>
    <col min="2306" max="2306" width="47.85546875" style="4" customWidth="1"/>
    <col min="2307" max="2307" width="36.5703125" style="4" customWidth="1"/>
    <col min="2308" max="2560" width="9.140625" style="4"/>
    <col min="2561" max="2561" width="29.5703125" style="4" customWidth="1"/>
    <col min="2562" max="2562" width="47.85546875" style="4" customWidth="1"/>
    <col min="2563" max="2563" width="36.5703125" style="4" customWidth="1"/>
    <col min="2564" max="2816" width="9.140625" style="4"/>
    <col min="2817" max="2817" width="29.5703125" style="4" customWidth="1"/>
    <col min="2818" max="2818" width="47.85546875" style="4" customWidth="1"/>
    <col min="2819" max="2819" width="36.5703125" style="4" customWidth="1"/>
    <col min="2820" max="3072" width="9.140625" style="4"/>
    <col min="3073" max="3073" width="29.5703125" style="4" customWidth="1"/>
    <col min="3074" max="3074" width="47.85546875" style="4" customWidth="1"/>
    <col min="3075" max="3075" width="36.5703125" style="4" customWidth="1"/>
    <col min="3076" max="3328" width="9.140625" style="4"/>
    <col min="3329" max="3329" width="29.5703125" style="4" customWidth="1"/>
    <col min="3330" max="3330" width="47.85546875" style="4" customWidth="1"/>
    <col min="3331" max="3331" width="36.5703125" style="4" customWidth="1"/>
    <col min="3332" max="3584" width="9.140625" style="4"/>
    <col min="3585" max="3585" width="29.5703125" style="4" customWidth="1"/>
    <col min="3586" max="3586" width="47.85546875" style="4" customWidth="1"/>
    <col min="3587" max="3587" width="36.5703125" style="4" customWidth="1"/>
    <col min="3588" max="3840" width="9.140625" style="4"/>
    <col min="3841" max="3841" width="29.5703125" style="4" customWidth="1"/>
    <col min="3842" max="3842" width="47.85546875" style="4" customWidth="1"/>
    <col min="3843" max="3843" width="36.5703125" style="4" customWidth="1"/>
    <col min="3844" max="4096" width="9.140625" style="4"/>
    <col min="4097" max="4097" width="29.5703125" style="4" customWidth="1"/>
    <col min="4098" max="4098" width="47.85546875" style="4" customWidth="1"/>
    <col min="4099" max="4099" width="36.5703125" style="4" customWidth="1"/>
    <col min="4100" max="4352" width="9.140625" style="4"/>
    <col min="4353" max="4353" width="29.5703125" style="4" customWidth="1"/>
    <col min="4354" max="4354" width="47.85546875" style="4" customWidth="1"/>
    <col min="4355" max="4355" width="36.5703125" style="4" customWidth="1"/>
    <col min="4356" max="4608" width="9.140625" style="4"/>
    <col min="4609" max="4609" width="29.5703125" style="4" customWidth="1"/>
    <col min="4610" max="4610" width="47.85546875" style="4" customWidth="1"/>
    <col min="4611" max="4611" width="36.5703125" style="4" customWidth="1"/>
    <col min="4612" max="4864" width="9.140625" style="4"/>
    <col min="4865" max="4865" width="29.5703125" style="4" customWidth="1"/>
    <col min="4866" max="4866" width="47.85546875" style="4" customWidth="1"/>
    <col min="4867" max="4867" width="36.5703125" style="4" customWidth="1"/>
    <col min="4868" max="5120" width="9.140625" style="4"/>
    <col min="5121" max="5121" width="29.5703125" style="4" customWidth="1"/>
    <col min="5122" max="5122" width="47.85546875" style="4" customWidth="1"/>
    <col min="5123" max="5123" width="36.5703125" style="4" customWidth="1"/>
    <col min="5124" max="5376" width="9.140625" style="4"/>
    <col min="5377" max="5377" width="29.5703125" style="4" customWidth="1"/>
    <col min="5378" max="5378" width="47.85546875" style="4" customWidth="1"/>
    <col min="5379" max="5379" width="36.5703125" style="4" customWidth="1"/>
    <col min="5380" max="5632" width="9.140625" style="4"/>
    <col min="5633" max="5633" width="29.5703125" style="4" customWidth="1"/>
    <col min="5634" max="5634" width="47.85546875" style="4" customWidth="1"/>
    <col min="5635" max="5635" width="36.5703125" style="4" customWidth="1"/>
    <col min="5636" max="5888" width="9.140625" style="4"/>
    <col min="5889" max="5889" width="29.5703125" style="4" customWidth="1"/>
    <col min="5890" max="5890" width="47.85546875" style="4" customWidth="1"/>
    <col min="5891" max="5891" width="36.5703125" style="4" customWidth="1"/>
    <col min="5892" max="6144" width="9.140625" style="4"/>
    <col min="6145" max="6145" width="29.5703125" style="4" customWidth="1"/>
    <col min="6146" max="6146" width="47.85546875" style="4" customWidth="1"/>
    <col min="6147" max="6147" width="36.5703125" style="4" customWidth="1"/>
    <col min="6148" max="6400" width="9.140625" style="4"/>
    <col min="6401" max="6401" width="29.5703125" style="4" customWidth="1"/>
    <col min="6402" max="6402" width="47.85546875" style="4" customWidth="1"/>
    <col min="6403" max="6403" width="36.5703125" style="4" customWidth="1"/>
    <col min="6404" max="6656" width="9.140625" style="4"/>
    <col min="6657" max="6657" width="29.5703125" style="4" customWidth="1"/>
    <col min="6658" max="6658" width="47.85546875" style="4" customWidth="1"/>
    <col min="6659" max="6659" width="36.5703125" style="4" customWidth="1"/>
    <col min="6660" max="6912" width="9.140625" style="4"/>
    <col min="6913" max="6913" width="29.5703125" style="4" customWidth="1"/>
    <col min="6914" max="6914" width="47.85546875" style="4" customWidth="1"/>
    <col min="6915" max="6915" width="36.5703125" style="4" customWidth="1"/>
    <col min="6916" max="7168" width="9.140625" style="4"/>
    <col min="7169" max="7169" width="29.5703125" style="4" customWidth="1"/>
    <col min="7170" max="7170" width="47.85546875" style="4" customWidth="1"/>
    <col min="7171" max="7171" width="36.5703125" style="4" customWidth="1"/>
    <col min="7172" max="7424" width="9.140625" style="4"/>
    <col min="7425" max="7425" width="29.5703125" style="4" customWidth="1"/>
    <col min="7426" max="7426" width="47.85546875" style="4" customWidth="1"/>
    <col min="7427" max="7427" width="36.5703125" style="4" customWidth="1"/>
    <col min="7428" max="7680" width="9.140625" style="4"/>
    <col min="7681" max="7681" width="29.5703125" style="4" customWidth="1"/>
    <col min="7682" max="7682" width="47.85546875" style="4" customWidth="1"/>
    <col min="7683" max="7683" width="36.5703125" style="4" customWidth="1"/>
    <col min="7684" max="7936" width="9.140625" style="4"/>
    <col min="7937" max="7937" width="29.5703125" style="4" customWidth="1"/>
    <col min="7938" max="7938" width="47.85546875" style="4" customWidth="1"/>
    <col min="7939" max="7939" width="36.5703125" style="4" customWidth="1"/>
    <col min="7940" max="8192" width="9.140625" style="4"/>
    <col min="8193" max="8193" width="29.5703125" style="4" customWidth="1"/>
    <col min="8194" max="8194" width="47.85546875" style="4" customWidth="1"/>
    <col min="8195" max="8195" width="36.5703125" style="4" customWidth="1"/>
    <col min="8196" max="8448" width="9.140625" style="4"/>
    <col min="8449" max="8449" width="29.5703125" style="4" customWidth="1"/>
    <col min="8450" max="8450" width="47.85546875" style="4" customWidth="1"/>
    <col min="8451" max="8451" width="36.5703125" style="4" customWidth="1"/>
    <col min="8452" max="8704" width="9.140625" style="4"/>
    <col min="8705" max="8705" width="29.5703125" style="4" customWidth="1"/>
    <col min="8706" max="8706" width="47.85546875" style="4" customWidth="1"/>
    <col min="8707" max="8707" width="36.5703125" style="4" customWidth="1"/>
    <col min="8708" max="8960" width="9.140625" style="4"/>
    <col min="8961" max="8961" width="29.5703125" style="4" customWidth="1"/>
    <col min="8962" max="8962" width="47.85546875" style="4" customWidth="1"/>
    <col min="8963" max="8963" width="36.5703125" style="4" customWidth="1"/>
    <col min="8964" max="9216" width="9.140625" style="4"/>
    <col min="9217" max="9217" width="29.5703125" style="4" customWidth="1"/>
    <col min="9218" max="9218" width="47.85546875" style="4" customWidth="1"/>
    <col min="9219" max="9219" width="36.5703125" style="4" customWidth="1"/>
    <col min="9220" max="9472" width="9.140625" style="4"/>
    <col min="9473" max="9473" width="29.5703125" style="4" customWidth="1"/>
    <col min="9474" max="9474" width="47.85546875" style="4" customWidth="1"/>
    <col min="9475" max="9475" width="36.5703125" style="4" customWidth="1"/>
    <col min="9476" max="9728" width="9.140625" style="4"/>
    <col min="9729" max="9729" width="29.5703125" style="4" customWidth="1"/>
    <col min="9730" max="9730" width="47.85546875" style="4" customWidth="1"/>
    <col min="9731" max="9731" width="36.5703125" style="4" customWidth="1"/>
    <col min="9732" max="9984" width="9.140625" style="4"/>
    <col min="9985" max="9985" width="29.5703125" style="4" customWidth="1"/>
    <col min="9986" max="9986" width="47.85546875" style="4" customWidth="1"/>
    <col min="9987" max="9987" width="36.5703125" style="4" customWidth="1"/>
    <col min="9988" max="10240" width="9.140625" style="4"/>
    <col min="10241" max="10241" width="29.5703125" style="4" customWidth="1"/>
    <col min="10242" max="10242" width="47.85546875" style="4" customWidth="1"/>
    <col min="10243" max="10243" width="36.5703125" style="4" customWidth="1"/>
    <col min="10244" max="10496" width="9.140625" style="4"/>
    <col min="10497" max="10497" width="29.5703125" style="4" customWidth="1"/>
    <col min="10498" max="10498" width="47.85546875" style="4" customWidth="1"/>
    <col min="10499" max="10499" width="36.5703125" style="4" customWidth="1"/>
    <col min="10500" max="10752" width="9.140625" style="4"/>
    <col min="10753" max="10753" width="29.5703125" style="4" customWidth="1"/>
    <col min="10754" max="10754" width="47.85546875" style="4" customWidth="1"/>
    <col min="10755" max="10755" width="36.5703125" style="4" customWidth="1"/>
    <col min="10756" max="11008" width="9.140625" style="4"/>
    <col min="11009" max="11009" width="29.5703125" style="4" customWidth="1"/>
    <col min="11010" max="11010" width="47.85546875" style="4" customWidth="1"/>
    <col min="11011" max="11011" width="36.5703125" style="4" customWidth="1"/>
    <col min="11012" max="11264" width="9.140625" style="4"/>
    <col min="11265" max="11265" width="29.5703125" style="4" customWidth="1"/>
    <col min="11266" max="11266" width="47.85546875" style="4" customWidth="1"/>
    <col min="11267" max="11267" width="36.5703125" style="4" customWidth="1"/>
    <col min="11268" max="11520" width="9.140625" style="4"/>
    <col min="11521" max="11521" width="29.5703125" style="4" customWidth="1"/>
    <col min="11522" max="11522" width="47.85546875" style="4" customWidth="1"/>
    <col min="11523" max="11523" width="36.5703125" style="4" customWidth="1"/>
    <col min="11524" max="11776" width="9.140625" style="4"/>
    <col min="11777" max="11777" width="29.5703125" style="4" customWidth="1"/>
    <col min="11778" max="11778" width="47.85546875" style="4" customWidth="1"/>
    <col min="11779" max="11779" width="36.5703125" style="4" customWidth="1"/>
    <col min="11780" max="12032" width="9.140625" style="4"/>
    <col min="12033" max="12033" width="29.5703125" style="4" customWidth="1"/>
    <col min="12034" max="12034" width="47.85546875" style="4" customWidth="1"/>
    <col min="12035" max="12035" width="36.5703125" style="4" customWidth="1"/>
    <col min="12036" max="12288" width="9.140625" style="4"/>
    <col min="12289" max="12289" width="29.5703125" style="4" customWidth="1"/>
    <col min="12290" max="12290" width="47.85546875" style="4" customWidth="1"/>
    <col min="12291" max="12291" width="36.5703125" style="4" customWidth="1"/>
    <col min="12292" max="12544" width="9.140625" style="4"/>
    <col min="12545" max="12545" width="29.5703125" style="4" customWidth="1"/>
    <col min="12546" max="12546" width="47.85546875" style="4" customWidth="1"/>
    <col min="12547" max="12547" width="36.5703125" style="4" customWidth="1"/>
    <col min="12548" max="12800" width="9.140625" style="4"/>
    <col min="12801" max="12801" width="29.5703125" style="4" customWidth="1"/>
    <col min="12802" max="12802" width="47.85546875" style="4" customWidth="1"/>
    <col min="12803" max="12803" width="36.5703125" style="4" customWidth="1"/>
    <col min="12804" max="13056" width="9.140625" style="4"/>
    <col min="13057" max="13057" width="29.5703125" style="4" customWidth="1"/>
    <col min="13058" max="13058" width="47.85546875" style="4" customWidth="1"/>
    <col min="13059" max="13059" width="36.5703125" style="4" customWidth="1"/>
    <col min="13060" max="13312" width="9.140625" style="4"/>
    <col min="13313" max="13313" width="29.5703125" style="4" customWidth="1"/>
    <col min="13314" max="13314" width="47.85546875" style="4" customWidth="1"/>
    <col min="13315" max="13315" width="36.5703125" style="4" customWidth="1"/>
    <col min="13316" max="13568" width="9.140625" style="4"/>
    <col min="13569" max="13569" width="29.5703125" style="4" customWidth="1"/>
    <col min="13570" max="13570" width="47.85546875" style="4" customWidth="1"/>
    <col min="13571" max="13571" width="36.5703125" style="4" customWidth="1"/>
    <col min="13572" max="13824" width="9.140625" style="4"/>
    <col min="13825" max="13825" width="29.5703125" style="4" customWidth="1"/>
    <col min="13826" max="13826" width="47.85546875" style="4" customWidth="1"/>
    <col min="13827" max="13827" width="36.5703125" style="4" customWidth="1"/>
    <col min="13828" max="14080" width="9.140625" style="4"/>
    <col min="14081" max="14081" width="29.5703125" style="4" customWidth="1"/>
    <col min="14082" max="14082" width="47.85546875" style="4" customWidth="1"/>
    <col min="14083" max="14083" width="36.5703125" style="4" customWidth="1"/>
    <col min="14084" max="14336" width="9.140625" style="4"/>
    <col min="14337" max="14337" width="29.5703125" style="4" customWidth="1"/>
    <col min="14338" max="14338" width="47.85546875" style="4" customWidth="1"/>
    <col min="14339" max="14339" width="36.5703125" style="4" customWidth="1"/>
    <col min="14340" max="14592" width="9.140625" style="4"/>
    <col min="14593" max="14593" width="29.5703125" style="4" customWidth="1"/>
    <col min="14594" max="14594" width="47.85546875" style="4" customWidth="1"/>
    <col min="14595" max="14595" width="36.5703125" style="4" customWidth="1"/>
    <col min="14596" max="14848" width="9.140625" style="4"/>
    <col min="14849" max="14849" width="29.5703125" style="4" customWidth="1"/>
    <col min="14850" max="14850" width="47.85546875" style="4" customWidth="1"/>
    <col min="14851" max="14851" width="36.5703125" style="4" customWidth="1"/>
    <col min="14852" max="15104" width="9.140625" style="4"/>
    <col min="15105" max="15105" width="29.5703125" style="4" customWidth="1"/>
    <col min="15106" max="15106" width="47.85546875" style="4" customWidth="1"/>
    <col min="15107" max="15107" width="36.5703125" style="4" customWidth="1"/>
    <col min="15108" max="15360" width="9.140625" style="4"/>
    <col min="15361" max="15361" width="29.5703125" style="4" customWidth="1"/>
    <col min="15362" max="15362" width="47.85546875" style="4" customWidth="1"/>
    <col min="15363" max="15363" width="36.5703125" style="4" customWidth="1"/>
    <col min="15364" max="15616" width="9.140625" style="4"/>
    <col min="15617" max="15617" width="29.5703125" style="4" customWidth="1"/>
    <col min="15618" max="15618" width="47.85546875" style="4" customWidth="1"/>
    <col min="15619" max="15619" width="36.5703125" style="4" customWidth="1"/>
    <col min="15620" max="15872" width="9.140625" style="4"/>
    <col min="15873" max="15873" width="29.5703125" style="4" customWidth="1"/>
    <col min="15874" max="15874" width="47.85546875" style="4" customWidth="1"/>
    <col min="15875" max="15875" width="36.5703125" style="4" customWidth="1"/>
    <col min="15876" max="16128" width="9.140625" style="4"/>
    <col min="16129" max="16129" width="29.5703125" style="4" customWidth="1"/>
    <col min="16130" max="16130" width="47.85546875" style="4" customWidth="1"/>
    <col min="16131" max="16131" width="36.5703125" style="4" customWidth="1"/>
    <col min="16132" max="16384" width="9.140625" style="4"/>
  </cols>
  <sheetData>
    <row r="1" spans="1:9" x14ac:dyDescent="0.2">
      <c r="A1" s="9" t="s">
        <v>46</v>
      </c>
      <c r="B1" s="3"/>
      <c r="C1" s="3"/>
    </row>
    <row r="2" spans="1:9" ht="13.5" thickBot="1" x14ac:dyDescent="0.25"/>
    <row r="3" spans="1:9" ht="13.5" thickBot="1" x14ac:dyDescent="0.25">
      <c r="A3" s="23" t="s">
        <v>36</v>
      </c>
      <c r="B3" s="24" t="s">
        <v>4</v>
      </c>
    </row>
    <row r="4" spans="1:9" ht="13.5" thickBot="1" x14ac:dyDescent="0.25">
      <c r="A4" s="36" t="s">
        <v>5</v>
      </c>
      <c r="B4" s="5" t="s">
        <v>6</v>
      </c>
      <c r="G4" s="2"/>
      <c r="H4" s="3"/>
      <c r="I4" s="3"/>
    </row>
    <row r="5" spans="1:9" ht="13.5" thickBot="1" x14ac:dyDescent="0.25">
      <c r="A5" s="37" t="s">
        <v>7</v>
      </c>
      <c r="B5" s="6" t="s">
        <v>8</v>
      </c>
    </row>
    <row r="6" spans="1:9" ht="13.5" thickBot="1" x14ac:dyDescent="0.25">
      <c r="A6" s="37" t="s">
        <v>9</v>
      </c>
      <c r="B6" s="6" t="s">
        <v>10</v>
      </c>
    </row>
    <row r="7" spans="1:9" ht="13.5" thickBot="1" x14ac:dyDescent="0.25">
      <c r="A7" s="37" t="s">
        <v>11</v>
      </c>
      <c r="B7" s="6" t="s">
        <v>12</v>
      </c>
    </row>
    <row r="8" spans="1:9" ht="13.5" thickBot="1" x14ac:dyDescent="0.25">
      <c r="A8" s="37" t="s">
        <v>13</v>
      </c>
      <c r="B8" s="6" t="s">
        <v>14</v>
      </c>
    </row>
    <row r="9" spans="1:9" ht="13.5" thickBot="1" x14ac:dyDescent="0.25">
      <c r="A9" s="37" t="s">
        <v>15</v>
      </c>
      <c r="B9" s="6" t="s">
        <v>16</v>
      </c>
    </row>
    <row r="10" spans="1:9" ht="13.5" thickBot="1" x14ac:dyDescent="0.25">
      <c r="A10" s="38" t="s">
        <v>17</v>
      </c>
      <c r="B10" s="7" t="s">
        <v>18</v>
      </c>
    </row>
    <row r="11" spans="1:9" x14ac:dyDescent="0.2">
      <c r="A11" s="4" t="s">
        <v>102</v>
      </c>
      <c r="B11" s="54"/>
    </row>
    <row r="12" spans="1:9" x14ac:dyDescent="0.2">
      <c r="B12" s="54"/>
    </row>
    <row r="13" spans="1:9" x14ac:dyDescent="0.2">
      <c r="A13" s="4" t="s">
        <v>37</v>
      </c>
    </row>
    <row r="14" spans="1:9" x14ac:dyDescent="0.2">
      <c r="A14" s="4" t="s">
        <v>34</v>
      </c>
    </row>
    <row r="16" spans="1:9" x14ac:dyDescent="0.2">
      <c r="A16" s="9" t="s">
        <v>53</v>
      </c>
    </row>
    <row r="17" spans="1:2" ht="13.5" thickBot="1" x14ac:dyDescent="0.25"/>
    <row r="18" spans="1:2" ht="13.5" thickBot="1" x14ac:dyDescent="0.25">
      <c r="A18" s="13" t="s">
        <v>48</v>
      </c>
      <c r="B18" s="14" t="s">
        <v>26</v>
      </c>
    </row>
    <row r="19" spans="1:2" ht="13.5" thickBot="1" x14ac:dyDescent="0.25">
      <c r="A19" s="28" t="s">
        <v>49</v>
      </c>
      <c r="B19" s="15" t="s">
        <v>27</v>
      </c>
    </row>
    <row r="20" spans="1:2" ht="13.5" thickBot="1" x14ac:dyDescent="0.25">
      <c r="A20" s="28" t="s">
        <v>50</v>
      </c>
      <c r="B20" s="15" t="s">
        <v>28</v>
      </c>
    </row>
    <row r="21" spans="1:2" ht="13.5" thickBot="1" x14ac:dyDescent="0.25">
      <c r="A21" s="29" t="s">
        <v>51</v>
      </c>
      <c r="B21" s="16" t="s">
        <v>29</v>
      </c>
    </row>
    <row r="22" spans="1:2" x14ac:dyDescent="0.2">
      <c r="A22" s="55"/>
      <c r="B22" s="56"/>
    </row>
    <row r="23" spans="1:2" x14ac:dyDescent="0.2">
      <c r="A23" s="4" t="s">
        <v>35</v>
      </c>
    </row>
    <row r="24" spans="1:2" x14ac:dyDescent="0.2">
      <c r="A24" s="17"/>
      <c r="B24" s="17"/>
    </row>
    <row r="25" spans="1:2" x14ac:dyDescent="0.2">
      <c r="A25" s="2" t="s">
        <v>47</v>
      </c>
      <c r="B25" s="17"/>
    </row>
    <row r="26" spans="1:2" ht="13.5" thickBot="1" x14ac:dyDescent="0.25">
      <c r="A26" s="17"/>
      <c r="B26" s="17"/>
    </row>
    <row r="27" spans="1:2" ht="25.5" x14ac:dyDescent="0.2">
      <c r="A27" s="18" t="s">
        <v>38</v>
      </c>
      <c r="B27" s="19" t="s">
        <v>22</v>
      </c>
    </row>
    <row r="28" spans="1:2" ht="26.25" customHeight="1" thickBot="1" x14ac:dyDescent="0.25">
      <c r="A28" s="30" t="s">
        <v>39</v>
      </c>
      <c r="B28" s="20" t="s">
        <v>42</v>
      </c>
    </row>
    <row r="29" spans="1:2" ht="10.5" customHeight="1" x14ac:dyDescent="0.2">
      <c r="A29" s="21"/>
      <c r="B29" s="25"/>
    </row>
    <row r="30" spans="1:2" x14ac:dyDescent="0.2">
      <c r="A30" s="2" t="s">
        <v>45</v>
      </c>
    </row>
    <row r="31" spans="1:2" ht="13.5" thickBot="1" x14ac:dyDescent="0.25"/>
    <row r="32" spans="1:2" ht="26.25" thickBot="1" x14ac:dyDescent="0.25">
      <c r="A32" s="26" t="s">
        <v>21</v>
      </c>
      <c r="B32" s="27" t="s">
        <v>22</v>
      </c>
    </row>
    <row r="33" spans="1:2" ht="25.5" x14ac:dyDescent="0.2">
      <c r="A33" s="31" t="s">
        <v>23</v>
      </c>
      <c r="B33" s="34"/>
    </row>
    <row r="34" spans="1:2" x14ac:dyDescent="0.2">
      <c r="A34" s="32" t="s">
        <v>40</v>
      </c>
      <c r="B34" s="34" t="s">
        <v>24</v>
      </c>
    </row>
    <row r="35" spans="1:2" ht="13.5" thickBot="1" x14ac:dyDescent="0.25">
      <c r="A35" s="33" t="s">
        <v>41</v>
      </c>
      <c r="B35" s="35" t="s">
        <v>25</v>
      </c>
    </row>
    <row r="36" spans="1:2" ht="13.5" hidden="1" thickBot="1" x14ac:dyDescent="0.25">
      <c r="A36" s="22"/>
      <c r="B36" s="16"/>
    </row>
    <row r="37" spans="1:2" ht="26.25" thickBot="1" x14ac:dyDescent="0.25">
      <c r="A37" s="33" t="s">
        <v>52</v>
      </c>
      <c r="B37" s="35" t="s">
        <v>24</v>
      </c>
    </row>
    <row r="39" spans="1:2" ht="13.5" thickBot="1" x14ac:dyDescent="0.25"/>
    <row r="40" spans="1:2" x14ac:dyDescent="0.2">
      <c r="A40" s="168" t="s">
        <v>54</v>
      </c>
      <c r="B40" s="169"/>
    </row>
    <row r="41" spans="1:2" x14ac:dyDescent="0.2">
      <c r="A41" s="170"/>
      <c r="B41" s="171"/>
    </row>
    <row r="42" spans="1:2" x14ac:dyDescent="0.2">
      <c r="A42" s="172" t="s">
        <v>55</v>
      </c>
      <c r="B42" s="173"/>
    </row>
    <row r="43" spans="1:2" ht="43.5" customHeight="1" x14ac:dyDescent="0.2">
      <c r="A43" s="174" t="s">
        <v>56</v>
      </c>
      <c r="B43" s="175"/>
    </row>
    <row r="44" spans="1:2" x14ac:dyDescent="0.2">
      <c r="A44" s="172" t="s">
        <v>57</v>
      </c>
      <c r="B44" s="173"/>
    </row>
    <row r="45" spans="1:2" ht="13.5" thickBot="1" x14ac:dyDescent="0.25">
      <c r="A45" s="176" t="s">
        <v>89</v>
      </c>
      <c r="B45" s="177"/>
    </row>
    <row r="46" spans="1:2" ht="15" x14ac:dyDescent="0.25">
      <c r="A46"/>
      <c r="B46"/>
    </row>
    <row r="47" spans="1:2" ht="15.75" thickBot="1" x14ac:dyDescent="0.3">
      <c r="A47"/>
      <c r="B47"/>
    </row>
    <row r="48" spans="1:2" x14ac:dyDescent="0.2">
      <c r="A48" s="168" t="s">
        <v>58</v>
      </c>
      <c r="B48" s="169"/>
    </row>
    <row r="49" spans="1:2" x14ac:dyDescent="0.2">
      <c r="A49" s="170"/>
      <c r="B49" s="171"/>
    </row>
    <row r="50" spans="1:2" x14ac:dyDescent="0.2">
      <c r="A50" s="166" t="s">
        <v>83</v>
      </c>
      <c r="B50" s="166"/>
    </row>
    <row r="51" spans="1:2" ht="13.5" thickBot="1" x14ac:dyDescent="0.25">
      <c r="A51" s="39" t="s">
        <v>59</v>
      </c>
      <c r="B51" s="40" t="s">
        <v>60</v>
      </c>
    </row>
    <row r="52" spans="1:2" ht="39" thickBot="1" x14ac:dyDescent="0.25">
      <c r="A52" s="41" t="s">
        <v>61</v>
      </c>
      <c r="B52" s="40" t="s">
        <v>62</v>
      </c>
    </row>
    <row r="53" spans="1:2" ht="26.25" thickBot="1" x14ac:dyDescent="0.25">
      <c r="A53" s="41" t="s">
        <v>63</v>
      </c>
      <c r="B53" s="40" t="s">
        <v>64</v>
      </c>
    </row>
    <row r="54" spans="1:2" ht="25.5" x14ac:dyDescent="0.2">
      <c r="A54" s="42" t="s">
        <v>65</v>
      </c>
      <c r="B54" s="43" t="s">
        <v>66</v>
      </c>
    </row>
    <row r="55" spans="1:2" x14ac:dyDescent="0.2">
      <c r="A55" s="167" t="s">
        <v>67</v>
      </c>
      <c r="B55" s="167"/>
    </row>
    <row r="56" spans="1:2" ht="64.5" thickBot="1" x14ac:dyDescent="0.25">
      <c r="A56" s="44" t="s">
        <v>68</v>
      </c>
      <c r="B56" s="45" t="s">
        <v>69</v>
      </c>
    </row>
    <row r="57" spans="1:2" ht="26.25" thickBot="1" x14ac:dyDescent="0.25">
      <c r="A57" s="44" t="s">
        <v>70</v>
      </c>
      <c r="B57" s="45" t="s">
        <v>71</v>
      </c>
    </row>
    <row r="58" spans="1:2" ht="51.75" thickBot="1" x14ac:dyDescent="0.25">
      <c r="A58" s="46" t="s">
        <v>72</v>
      </c>
      <c r="B58" s="47" t="s">
        <v>73</v>
      </c>
    </row>
    <row r="59" spans="1:2" ht="13.5" thickBot="1" x14ac:dyDescent="0.25">
      <c r="A59" s="48" t="s">
        <v>74</v>
      </c>
      <c r="B59" s="49" t="s">
        <v>75</v>
      </c>
    </row>
    <row r="60" spans="1:2" ht="13.5" thickBot="1" x14ac:dyDescent="0.25">
      <c r="A60" s="44" t="s">
        <v>76</v>
      </c>
      <c r="B60" s="45" t="s">
        <v>77</v>
      </c>
    </row>
    <row r="61" spans="1:2" ht="243" thickBot="1" x14ac:dyDescent="0.25">
      <c r="A61" s="46" t="s">
        <v>78</v>
      </c>
      <c r="B61" s="47" t="s">
        <v>84</v>
      </c>
    </row>
    <row r="62" spans="1:2" ht="39" thickBot="1" x14ac:dyDescent="0.25">
      <c r="A62" s="50" t="s">
        <v>79</v>
      </c>
      <c r="B62" s="51" t="s">
        <v>80</v>
      </c>
    </row>
    <row r="63" spans="1:2" ht="13.5" thickBot="1" x14ac:dyDescent="0.25">
      <c r="A63" s="52" t="s">
        <v>81</v>
      </c>
      <c r="B63" s="53" t="s">
        <v>82</v>
      </c>
    </row>
    <row r="66" spans="1:8" x14ac:dyDescent="0.2">
      <c r="A66" s="2" t="s">
        <v>45</v>
      </c>
    </row>
    <row r="67" spans="1:8" ht="13.5" thickBot="1" x14ac:dyDescent="0.25"/>
    <row r="68" spans="1:8" ht="26.25" thickBot="1" x14ac:dyDescent="0.25">
      <c r="A68" s="26" t="s">
        <v>21</v>
      </c>
      <c r="B68" s="27" t="s">
        <v>22</v>
      </c>
    </row>
    <row r="69" spans="1:8" ht="25.5" x14ac:dyDescent="0.2">
      <c r="A69" s="31" t="s">
        <v>23</v>
      </c>
      <c r="B69" s="34"/>
    </row>
    <row r="70" spans="1:8" x14ac:dyDescent="0.2">
      <c r="A70" s="32" t="s">
        <v>40</v>
      </c>
      <c r="B70" s="34" t="s">
        <v>24</v>
      </c>
    </row>
    <row r="71" spans="1:8" ht="13.5" thickBot="1" x14ac:dyDescent="0.25">
      <c r="A71" s="33" t="s">
        <v>41</v>
      </c>
      <c r="B71" s="35" t="s">
        <v>25</v>
      </c>
    </row>
    <row r="72" spans="1:8" ht="26.25" thickBot="1" x14ac:dyDescent="0.25">
      <c r="A72" s="33" t="s">
        <v>52</v>
      </c>
      <c r="B72" s="35" t="s">
        <v>24</v>
      </c>
    </row>
    <row r="74" spans="1:8" ht="15" x14ac:dyDescent="0.25">
      <c r="G74"/>
    </row>
    <row r="77" spans="1:8" ht="15" x14ac:dyDescent="0.25">
      <c r="H77"/>
    </row>
    <row r="78" spans="1:8" ht="15" x14ac:dyDescent="0.25">
      <c r="A78" s="93">
        <v>0</v>
      </c>
      <c r="B78" s="104" t="s">
        <v>31</v>
      </c>
    </row>
    <row r="79" spans="1:8" ht="15" x14ac:dyDescent="0.25">
      <c r="A79" s="93">
        <v>20</v>
      </c>
      <c r="B79" s="104" t="s">
        <v>32</v>
      </c>
    </row>
    <row r="80" spans="1:8" ht="15" x14ac:dyDescent="0.25">
      <c r="A80" s="93">
        <v>180</v>
      </c>
      <c r="B80" s="104"/>
    </row>
    <row r="81" spans="1:9" ht="15" x14ac:dyDescent="0.25">
      <c r="A81" s="93">
        <v>275</v>
      </c>
      <c r="B81" s="105">
        <v>200</v>
      </c>
    </row>
    <row r="82" spans="1:9" ht="15" x14ac:dyDescent="0.25">
      <c r="A82" s="93">
        <v>360</v>
      </c>
      <c r="B82" s="105">
        <v>350</v>
      </c>
    </row>
    <row r="83" spans="1:9" x14ac:dyDescent="0.2">
      <c r="A83" s="93">
        <v>530</v>
      </c>
    </row>
    <row r="84" spans="1:9" x14ac:dyDescent="0.2">
      <c r="A84" s="93">
        <v>820</v>
      </c>
    </row>
    <row r="85" spans="1:9" x14ac:dyDescent="0.2">
      <c r="A85" s="93">
        <v>1500</v>
      </c>
    </row>
    <row r="87" spans="1:9" ht="15" x14ac:dyDescent="0.25">
      <c r="H87"/>
      <c r="I87"/>
    </row>
    <row r="88" spans="1:9" ht="15" x14ac:dyDescent="0.25">
      <c r="G88"/>
      <c r="H88"/>
    </row>
  </sheetData>
  <protectedRanges>
    <protectedRange password="CA7B" sqref="A3:B12" name="obseg1_4"/>
  </protectedRanges>
  <mergeCells count="8">
    <mergeCell ref="A50:B50"/>
    <mergeCell ref="A55:B55"/>
    <mergeCell ref="A40:B41"/>
    <mergeCell ref="A42:B42"/>
    <mergeCell ref="A43:B43"/>
    <mergeCell ref="A44:B44"/>
    <mergeCell ref="A45:B45"/>
    <mergeCell ref="A48:B49"/>
  </mergeCells>
  <pageMargins left="0.7" right="0.7" top="0.75" bottom="0.75" header="0.3" footer="0.3"/>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topLeftCell="A49" workbookViewId="0">
      <selection activeCell="B10" sqref="B10"/>
    </sheetView>
  </sheetViews>
  <sheetFormatPr defaultRowHeight="15" x14ac:dyDescent="0.25"/>
  <cols>
    <col min="2" max="2" width="14.5703125" bestFit="1" customWidth="1"/>
    <col min="3" max="3" width="10.5703125" bestFit="1" customWidth="1"/>
  </cols>
  <sheetData>
    <row r="1" spans="1:3" ht="15.75" thickBot="1" x14ac:dyDescent="0.3">
      <c r="A1" s="178" t="s">
        <v>93</v>
      </c>
      <c r="B1" s="179"/>
      <c r="C1" s="180"/>
    </row>
    <row r="2" spans="1:3" ht="29.25" customHeight="1" thickBot="1" x14ac:dyDescent="0.3">
      <c r="A2" s="78" t="s">
        <v>94</v>
      </c>
      <c r="B2" s="96" t="s">
        <v>97</v>
      </c>
      <c r="C2" s="82" t="s">
        <v>22</v>
      </c>
    </row>
    <row r="3" spans="1:3" ht="15.75" thickBot="1" x14ac:dyDescent="0.3">
      <c r="A3" s="64">
        <v>0</v>
      </c>
      <c r="B3" s="76">
        <v>140</v>
      </c>
      <c r="C3" s="83">
        <f t="shared" ref="C3:C17" si="0">A3*B3</f>
        <v>0</v>
      </c>
    </row>
    <row r="4" spans="1:3" ht="15.75" thickBot="1" x14ac:dyDescent="0.3">
      <c r="A4" s="64">
        <v>1</v>
      </c>
      <c r="B4" s="76">
        <v>140</v>
      </c>
      <c r="C4" s="83">
        <f t="shared" si="0"/>
        <v>140</v>
      </c>
    </row>
    <row r="5" spans="1:3" ht="15.75" thickBot="1" x14ac:dyDescent="0.3">
      <c r="A5" s="65">
        <v>2</v>
      </c>
      <c r="B5" s="76">
        <v>140</v>
      </c>
      <c r="C5" s="83">
        <f t="shared" si="0"/>
        <v>280</v>
      </c>
    </row>
    <row r="6" spans="1:3" ht="15.75" thickBot="1" x14ac:dyDescent="0.3">
      <c r="A6" s="65">
        <v>3</v>
      </c>
      <c r="B6" s="76">
        <v>140</v>
      </c>
      <c r="C6" s="83">
        <f t="shared" si="0"/>
        <v>420</v>
      </c>
    </row>
    <row r="7" spans="1:3" ht="15.75" thickBot="1" x14ac:dyDescent="0.3">
      <c r="A7" s="65">
        <v>4</v>
      </c>
      <c r="B7" s="76">
        <v>140</v>
      </c>
      <c r="C7" s="83">
        <f t="shared" si="0"/>
        <v>560</v>
      </c>
    </row>
    <row r="8" spans="1:3" ht="15.75" thickBot="1" x14ac:dyDescent="0.3">
      <c r="A8" s="65">
        <v>5</v>
      </c>
      <c r="B8" s="76">
        <v>140</v>
      </c>
      <c r="C8" s="83">
        <f t="shared" si="0"/>
        <v>700</v>
      </c>
    </row>
    <row r="9" spans="1:3" ht="15.75" thickBot="1" x14ac:dyDescent="0.3">
      <c r="A9" s="65">
        <v>6</v>
      </c>
      <c r="B9" s="76">
        <v>140</v>
      </c>
      <c r="C9" s="83">
        <f t="shared" si="0"/>
        <v>840</v>
      </c>
    </row>
    <row r="10" spans="1:3" ht="15.75" thickBot="1" x14ac:dyDescent="0.3">
      <c r="A10" s="65">
        <v>7</v>
      </c>
      <c r="B10" s="76">
        <v>140</v>
      </c>
      <c r="C10" s="83">
        <f t="shared" si="0"/>
        <v>980</v>
      </c>
    </row>
    <row r="11" spans="1:3" ht="15.75" thickBot="1" x14ac:dyDescent="0.3">
      <c r="A11" s="66">
        <v>8</v>
      </c>
      <c r="B11" s="76">
        <v>140</v>
      </c>
      <c r="C11" s="83">
        <f t="shared" si="0"/>
        <v>1120</v>
      </c>
    </row>
    <row r="12" spans="1:3" ht="15.75" thickBot="1" x14ac:dyDescent="0.3">
      <c r="A12" s="67">
        <v>9</v>
      </c>
      <c r="B12" s="76">
        <v>140</v>
      </c>
      <c r="C12" s="83">
        <f t="shared" si="0"/>
        <v>1260</v>
      </c>
    </row>
    <row r="13" spans="1:3" ht="15.75" thickBot="1" x14ac:dyDescent="0.3">
      <c r="A13" s="67">
        <v>10</v>
      </c>
      <c r="B13" s="76">
        <v>140</v>
      </c>
      <c r="C13" s="83">
        <f t="shared" si="0"/>
        <v>1400</v>
      </c>
    </row>
    <row r="14" spans="1:3" ht="15.75" thickBot="1" x14ac:dyDescent="0.3">
      <c r="A14" s="67">
        <v>11</v>
      </c>
      <c r="B14" s="76">
        <v>140</v>
      </c>
      <c r="C14" s="83">
        <f t="shared" si="0"/>
        <v>1540</v>
      </c>
    </row>
    <row r="15" spans="1:3" ht="15.75" thickBot="1" x14ac:dyDescent="0.3">
      <c r="A15" s="67">
        <v>12</v>
      </c>
      <c r="B15" s="76">
        <v>140</v>
      </c>
      <c r="C15" s="83">
        <f t="shared" si="0"/>
        <v>1680</v>
      </c>
    </row>
    <row r="16" spans="1:3" ht="15.75" thickBot="1" x14ac:dyDescent="0.3">
      <c r="A16" s="67">
        <v>13</v>
      </c>
      <c r="B16" s="76">
        <v>140</v>
      </c>
      <c r="C16" s="83">
        <f t="shared" si="0"/>
        <v>1820</v>
      </c>
    </row>
    <row r="17" spans="1:3" ht="15.75" thickBot="1" x14ac:dyDescent="0.3">
      <c r="A17" s="68">
        <v>14</v>
      </c>
      <c r="B17" s="69">
        <v>140</v>
      </c>
      <c r="C17" s="84">
        <f t="shared" si="0"/>
        <v>1960</v>
      </c>
    </row>
    <row r="18" spans="1:3" ht="15.75" thickBot="1" x14ac:dyDescent="0.3">
      <c r="A18" s="70">
        <v>15</v>
      </c>
      <c r="B18" s="77" t="s">
        <v>92</v>
      </c>
      <c r="C18" s="85">
        <f t="shared" ref="C18:C65" si="1">1960+(A18-14)*98</f>
        <v>2058</v>
      </c>
    </row>
    <row r="19" spans="1:3" ht="15.75" thickBot="1" x14ac:dyDescent="0.3">
      <c r="A19" s="72">
        <v>16</v>
      </c>
      <c r="B19" s="77" t="s">
        <v>92</v>
      </c>
      <c r="C19" s="85">
        <f t="shared" si="1"/>
        <v>2156</v>
      </c>
    </row>
    <row r="20" spans="1:3" ht="15.75" thickBot="1" x14ac:dyDescent="0.3">
      <c r="A20" s="72">
        <v>17</v>
      </c>
      <c r="B20" s="77" t="s">
        <v>92</v>
      </c>
      <c r="C20" s="85">
        <f t="shared" si="1"/>
        <v>2254</v>
      </c>
    </row>
    <row r="21" spans="1:3" ht="15.75" thickBot="1" x14ac:dyDescent="0.3">
      <c r="A21" s="72">
        <v>18</v>
      </c>
      <c r="B21" s="77" t="s">
        <v>92</v>
      </c>
      <c r="C21" s="85">
        <f t="shared" si="1"/>
        <v>2352</v>
      </c>
    </row>
    <row r="22" spans="1:3" ht="15.75" thickBot="1" x14ac:dyDescent="0.3">
      <c r="A22" s="72">
        <v>19</v>
      </c>
      <c r="B22" s="77" t="s">
        <v>92</v>
      </c>
      <c r="C22" s="85">
        <f t="shared" si="1"/>
        <v>2450</v>
      </c>
    </row>
    <row r="23" spans="1:3" ht="15.75" thickBot="1" x14ac:dyDescent="0.3">
      <c r="A23" s="72">
        <v>20</v>
      </c>
      <c r="B23" s="77" t="s">
        <v>92</v>
      </c>
      <c r="C23" s="85">
        <f t="shared" si="1"/>
        <v>2548</v>
      </c>
    </row>
    <row r="24" spans="1:3" ht="15.75" thickBot="1" x14ac:dyDescent="0.3">
      <c r="A24" s="71">
        <v>21</v>
      </c>
      <c r="B24" s="77" t="s">
        <v>92</v>
      </c>
      <c r="C24" s="85">
        <f t="shared" si="1"/>
        <v>2646</v>
      </c>
    </row>
    <row r="25" spans="1:3" ht="15.75" thickBot="1" x14ac:dyDescent="0.3">
      <c r="A25" s="73">
        <v>22</v>
      </c>
      <c r="B25" s="77" t="s">
        <v>92</v>
      </c>
      <c r="C25" s="85">
        <f t="shared" si="1"/>
        <v>2744</v>
      </c>
    </row>
    <row r="26" spans="1:3" ht="15.75" thickBot="1" x14ac:dyDescent="0.3">
      <c r="A26" s="73">
        <v>23</v>
      </c>
      <c r="B26" s="77" t="s">
        <v>92</v>
      </c>
      <c r="C26" s="85">
        <f t="shared" si="1"/>
        <v>2842</v>
      </c>
    </row>
    <row r="27" spans="1:3" ht="15.75" thickBot="1" x14ac:dyDescent="0.3">
      <c r="A27" s="73">
        <v>24</v>
      </c>
      <c r="B27" s="77" t="s">
        <v>92</v>
      </c>
      <c r="C27" s="85">
        <f t="shared" si="1"/>
        <v>2940</v>
      </c>
    </row>
    <row r="28" spans="1:3" ht="15.75" thickBot="1" x14ac:dyDescent="0.3">
      <c r="A28" s="73">
        <v>25</v>
      </c>
      <c r="B28" s="77" t="s">
        <v>92</v>
      </c>
      <c r="C28" s="85">
        <f t="shared" si="1"/>
        <v>3038</v>
      </c>
    </row>
    <row r="29" spans="1:3" ht="15.75" thickBot="1" x14ac:dyDescent="0.3">
      <c r="A29" s="74">
        <v>26</v>
      </c>
      <c r="B29" s="77" t="s">
        <v>92</v>
      </c>
      <c r="C29" s="85">
        <f t="shared" si="1"/>
        <v>3136</v>
      </c>
    </row>
    <row r="30" spans="1:3" ht="15.75" thickBot="1" x14ac:dyDescent="0.3">
      <c r="A30" s="72">
        <v>27</v>
      </c>
      <c r="B30" s="77" t="s">
        <v>92</v>
      </c>
      <c r="C30" s="85">
        <f t="shared" si="1"/>
        <v>3234</v>
      </c>
    </row>
    <row r="31" spans="1:3" ht="15.75" thickBot="1" x14ac:dyDescent="0.3">
      <c r="A31" s="72">
        <v>28</v>
      </c>
      <c r="B31" s="77" t="s">
        <v>92</v>
      </c>
      <c r="C31" s="85">
        <f t="shared" si="1"/>
        <v>3332</v>
      </c>
    </row>
    <row r="32" spans="1:3" ht="15.75" thickBot="1" x14ac:dyDescent="0.3">
      <c r="A32" s="72">
        <v>29</v>
      </c>
      <c r="B32" s="77" t="s">
        <v>92</v>
      </c>
      <c r="C32" s="85">
        <f t="shared" si="1"/>
        <v>3430</v>
      </c>
    </row>
    <row r="33" spans="1:3" ht="15.75" thickBot="1" x14ac:dyDescent="0.3">
      <c r="A33" s="72">
        <v>30</v>
      </c>
      <c r="B33" s="77" t="s">
        <v>92</v>
      </c>
      <c r="C33" s="85">
        <f t="shared" si="1"/>
        <v>3528</v>
      </c>
    </row>
    <row r="34" spans="1:3" ht="15.75" thickBot="1" x14ac:dyDescent="0.3">
      <c r="A34" s="72">
        <v>31</v>
      </c>
      <c r="B34" s="77" t="s">
        <v>92</v>
      </c>
      <c r="C34" s="85">
        <f t="shared" si="1"/>
        <v>3626</v>
      </c>
    </row>
    <row r="35" spans="1:3" ht="15.75" thickBot="1" x14ac:dyDescent="0.3">
      <c r="A35" s="72">
        <v>32</v>
      </c>
      <c r="B35" s="77" t="s">
        <v>92</v>
      </c>
      <c r="C35" s="85">
        <f t="shared" si="1"/>
        <v>3724</v>
      </c>
    </row>
    <row r="36" spans="1:3" ht="15.75" thickBot="1" x14ac:dyDescent="0.3">
      <c r="A36" s="72">
        <v>33</v>
      </c>
      <c r="B36" s="77" t="s">
        <v>92</v>
      </c>
      <c r="C36" s="85">
        <f t="shared" si="1"/>
        <v>3822</v>
      </c>
    </row>
    <row r="37" spans="1:3" ht="15.75" thickBot="1" x14ac:dyDescent="0.3">
      <c r="A37" s="71">
        <v>34</v>
      </c>
      <c r="B37" s="77" t="s">
        <v>92</v>
      </c>
      <c r="C37" s="85">
        <f t="shared" si="1"/>
        <v>3920</v>
      </c>
    </row>
    <row r="38" spans="1:3" ht="15.75" thickBot="1" x14ac:dyDescent="0.3">
      <c r="A38" s="73">
        <v>35</v>
      </c>
      <c r="B38" s="77" t="s">
        <v>92</v>
      </c>
      <c r="C38" s="85">
        <f t="shared" si="1"/>
        <v>4018</v>
      </c>
    </row>
    <row r="39" spans="1:3" ht="15.75" thickBot="1" x14ac:dyDescent="0.3">
      <c r="A39" s="73">
        <v>36</v>
      </c>
      <c r="B39" s="77" t="s">
        <v>92</v>
      </c>
      <c r="C39" s="85">
        <f t="shared" si="1"/>
        <v>4116</v>
      </c>
    </row>
    <row r="40" spans="1:3" ht="15.75" thickBot="1" x14ac:dyDescent="0.3">
      <c r="A40" s="73">
        <v>37</v>
      </c>
      <c r="B40" s="77" t="s">
        <v>92</v>
      </c>
      <c r="C40" s="85">
        <f t="shared" si="1"/>
        <v>4214</v>
      </c>
    </row>
    <row r="41" spans="1:3" ht="15.75" thickBot="1" x14ac:dyDescent="0.3">
      <c r="A41" s="73">
        <v>38</v>
      </c>
      <c r="B41" s="77" t="s">
        <v>92</v>
      </c>
      <c r="C41" s="85">
        <f t="shared" si="1"/>
        <v>4312</v>
      </c>
    </row>
    <row r="42" spans="1:3" ht="15.75" thickBot="1" x14ac:dyDescent="0.3">
      <c r="A42" s="73">
        <v>39</v>
      </c>
      <c r="B42" s="77" t="s">
        <v>92</v>
      </c>
      <c r="C42" s="85">
        <f t="shared" si="1"/>
        <v>4410</v>
      </c>
    </row>
    <row r="43" spans="1:3" ht="15.75" thickBot="1" x14ac:dyDescent="0.3">
      <c r="A43" s="73">
        <v>40</v>
      </c>
      <c r="B43" s="77" t="s">
        <v>92</v>
      </c>
      <c r="C43" s="85">
        <f t="shared" si="1"/>
        <v>4508</v>
      </c>
    </row>
    <row r="44" spans="1:3" ht="15.75" thickBot="1" x14ac:dyDescent="0.3">
      <c r="A44" s="74">
        <v>41</v>
      </c>
      <c r="B44" s="77" t="s">
        <v>92</v>
      </c>
      <c r="C44" s="85">
        <f t="shared" si="1"/>
        <v>4606</v>
      </c>
    </row>
    <row r="45" spans="1:3" ht="15.75" thickBot="1" x14ac:dyDescent="0.3">
      <c r="A45" s="72">
        <v>42</v>
      </c>
      <c r="B45" s="77" t="s">
        <v>92</v>
      </c>
      <c r="C45" s="85">
        <f t="shared" si="1"/>
        <v>4704</v>
      </c>
    </row>
    <row r="46" spans="1:3" ht="15.75" thickBot="1" x14ac:dyDescent="0.3">
      <c r="A46" s="72">
        <v>43</v>
      </c>
      <c r="B46" s="77" t="s">
        <v>92</v>
      </c>
      <c r="C46" s="85">
        <f t="shared" si="1"/>
        <v>4802</v>
      </c>
    </row>
    <row r="47" spans="1:3" ht="15.75" thickBot="1" x14ac:dyDescent="0.3">
      <c r="A47" s="72">
        <v>44</v>
      </c>
      <c r="B47" s="77" t="s">
        <v>92</v>
      </c>
      <c r="C47" s="85">
        <f t="shared" si="1"/>
        <v>4900</v>
      </c>
    </row>
    <row r="48" spans="1:3" ht="15.75" thickBot="1" x14ac:dyDescent="0.3">
      <c r="A48" s="72">
        <v>45</v>
      </c>
      <c r="B48" s="77" t="s">
        <v>92</v>
      </c>
      <c r="C48" s="85">
        <f t="shared" si="1"/>
        <v>4998</v>
      </c>
    </row>
    <row r="49" spans="1:3" ht="15.75" thickBot="1" x14ac:dyDescent="0.3">
      <c r="A49" s="72">
        <v>46</v>
      </c>
      <c r="B49" s="77" t="s">
        <v>92</v>
      </c>
      <c r="C49" s="85">
        <f t="shared" si="1"/>
        <v>5096</v>
      </c>
    </row>
    <row r="50" spans="1:3" ht="15.75" thickBot="1" x14ac:dyDescent="0.3">
      <c r="A50" s="72">
        <v>47</v>
      </c>
      <c r="B50" s="77" t="s">
        <v>92</v>
      </c>
      <c r="C50" s="85">
        <f t="shared" si="1"/>
        <v>5194</v>
      </c>
    </row>
    <row r="51" spans="1:3" ht="15.75" thickBot="1" x14ac:dyDescent="0.3">
      <c r="A51" s="71">
        <v>48</v>
      </c>
      <c r="B51" s="77" t="s">
        <v>92</v>
      </c>
      <c r="C51" s="85">
        <f t="shared" si="1"/>
        <v>5292</v>
      </c>
    </row>
    <row r="52" spans="1:3" ht="15.75" thickBot="1" x14ac:dyDescent="0.3">
      <c r="A52" s="73">
        <v>49</v>
      </c>
      <c r="B52" s="77" t="s">
        <v>92</v>
      </c>
      <c r="C52" s="85">
        <f t="shared" si="1"/>
        <v>5390</v>
      </c>
    </row>
    <row r="53" spans="1:3" ht="15.75" thickBot="1" x14ac:dyDescent="0.3">
      <c r="A53" s="73">
        <v>50</v>
      </c>
      <c r="B53" s="77" t="s">
        <v>92</v>
      </c>
      <c r="C53" s="85">
        <f t="shared" si="1"/>
        <v>5488</v>
      </c>
    </row>
    <row r="54" spans="1:3" ht="15.75" thickBot="1" x14ac:dyDescent="0.3">
      <c r="A54" s="73">
        <v>51</v>
      </c>
      <c r="B54" s="77" t="s">
        <v>92</v>
      </c>
      <c r="C54" s="85">
        <f t="shared" si="1"/>
        <v>5586</v>
      </c>
    </row>
    <row r="55" spans="1:3" ht="15.75" thickBot="1" x14ac:dyDescent="0.3">
      <c r="A55" s="73">
        <v>52</v>
      </c>
      <c r="B55" s="77" t="s">
        <v>92</v>
      </c>
      <c r="C55" s="85">
        <f t="shared" si="1"/>
        <v>5684</v>
      </c>
    </row>
    <row r="56" spans="1:3" ht="15.75" thickBot="1" x14ac:dyDescent="0.3">
      <c r="A56" s="73">
        <v>53</v>
      </c>
      <c r="B56" s="77" t="s">
        <v>92</v>
      </c>
      <c r="C56" s="85">
        <f t="shared" si="1"/>
        <v>5782</v>
      </c>
    </row>
    <row r="57" spans="1:3" ht="15.75" thickBot="1" x14ac:dyDescent="0.3">
      <c r="A57" s="74">
        <v>54</v>
      </c>
      <c r="B57" s="77" t="s">
        <v>92</v>
      </c>
      <c r="C57" s="85">
        <f t="shared" si="1"/>
        <v>5880</v>
      </c>
    </row>
    <row r="58" spans="1:3" ht="15.75" thickBot="1" x14ac:dyDescent="0.3">
      <c r="A58" s="72">
        <v>55</v>
      </c>
      <c r="B58" s="77" t="s">
        <v>92</v>
      </c>
      <c r="C58" s="85">
        <f t="shared" si="1"/>
        <v>5978</v>
      </c>
    </row>
    <row r="59" spans="1:3" ht="15.75" thickBot="1" x14ac:dyDescent="0.3">
      <c r="A59" s="72">
        <v>56</v>
      </c>
      <c r="B59" s="77" t="s">
        <v>92</v>
      </c>
      <c r="C59" s="85">
        <f t="shared" si="1"/>
        <v>6076</v>
      </c>
    </row>
    <row r="60" spans="1:3" ht="15.75" thickBot="1" x14ac:dyDescent="0.3">
      <c r="A60" s="72">
        <v>57</v>
      </c>
      <c r="B60" s="77" t="s">
        <v>92</v>
      </c>
      <c r="C60" s="85">
        <f t="shared" si="1"/>
        <v>6174</v>
      </c>
    </row>
    <row r="61" spans="1:3" ht="15.75" thickBot="1" x14ac:dyDescent="0.3">
      <c r="A61" s="72">
        <v>58</v>
      </c>
      <c r="B61" s="77" t="s">
        <v>92</v>
      </c>
      <c r="C61" s="85">
        <f t="shared" si="1"/>
        <v>6272</v>
      </c>
    </row>
    <row r="62" spans="1:3" ht="15.75" thickBot="1" x14ac:dyDescent="0.3">
      <c r="A62" s="71">
        <v>59</v>
      </c>
      <c r="B62" s="77" t="s">
        <v>92</v>
      </c>
      <c r="C62" s="85">
        <f t="shared" si="1"/>
        <v>6370</v>
      </c>
    </row>
    <row r="63" spans="1:3" ht="15.75" thickBot="1" x14ac:dyDescent="0.3">
      <c r="A63" s="72">
        <v>60</v>
      </c>
      <c r="B63" s="77" t="s">
        <v>92</v>
      </c>
      <c r="C63" s="85">
        <f t="shared" si="1"/>
        <v>6468</v>
      </c>
    </row>
    <row r="64" spans="1:3" ht="15.75" thickBot="1" x14ac:dyDescent="0.3">
      <c r="A64" s="72">
        <v>61</v>
      </c>
      <c r="B64" s="77" t="s">
        <v>92</v>
      </c>
      <c r="C64" s="85">
        <f t="shared" si="1"/>
        <v>6566</v>
      </c>
    </row>
    <row r="65" spans="1:3" ht="15.75" thickBot="1" x14ac:dyDescent="0.3">
      <c r="A65" s="72">
        <v>62</v>
      </c>
      <c r="B65" s="77" t="s">
        <v>92</v>
      </c>
      <c r="C65" s="85">
        <f t="shared" si="1"/>
        <v>6664</v>
      </c>
    </row>
    <row r="66" spans="1:3" ht="15.75" thickBot="1" x14ac:dyDescent="0.3">
      <c r="A66" s="79">
        <v>90</v>
      </c>
      <c r="B66" s="80">
        <v>98</v>
      </c>
      <c r="C66" s="86">
        <f t="shared" ref="C66:C74" si="2">A66*98</f>
        <v>8820</v>
      </c>
    </row>
    <row r="67" spans="1:3" ht="15.75" thickBot="1" x14ac:dyDescent="0.3">
      <c r="A67" s="79">
        <v>91</v>
      </c>
      <c r="B67" s="80">
        <v>98</v>
      </c>
      <c r="C67" s="86">
        <f t="shared" si="2"/>
        <v>8918</v>
      </c>
    </row>
    <row r="68" spans="1:3" ht="15.75" thickBot="1" x14ac:dyDescent="0.3">
      <c r="A68" s="79">
        <v>92</v>
      </c>
      <c r="B68" s="80">
        <v>98</v>
      </c>
      <c r="C68" s="86">
        <f t="shared" si="2"/>
        <v>9016</v>
      </c>
    </row>
    <row r="69" spans="1:3" ht="15.75" thickBot="1" x14ac:dyDescent="0.3">
      <c r="A69" s="79">
        <v>120</v>
      </c>
      <c r="B69" s="80">
        <v>98</v>
      </c>
      <c r="C69" s="86">
        <f t="shared" si="2"/>
        <v>11760</v>
      </c>
    </row>
    <row r="70" spans="1:3" ht="15.75" thickBot="1" x14ac:dyDescent="0.3">
      <c r="A70" s="79">
        <v>121</v>
      </c>
      <c r="B70" s="80">
        <v>98</v>
      </c>
      <c r="C70" s="86">
        <f t="shared" si="2"/>
        <v>11858</v>
      </c>
    </row>
    <row r="71" spans="1:3" ht="15.75" thickBot="1" x14ac:dyDescent="0.3">
      <c r="A71" s="79">
        <v>122</v>
      </c>
      <c r="B71" s="80">
        <v>98</v>
      </c>
      <c r="C71" s="86">
        <f t="shared" si="2"/>
        <v>11956</v>
      </c>
    </row>
    <row r="72" spans="1:3" ht="15.75" thickBot="1" x14ac:dyDescent="0.3">
      <c r="A72" s="79">
        <v>150</v>
      </c>
      <c r="B72" s="80">
        <v>98</v>
      </c>
      <c r="C72" s="86">
        <f t="shared" si="2"/>
        <v>14700</v>
      </c>
    </row>
    <row r="73" spans="1:3" ht="15.75" thickBot="1" x14ac:dyDescent="0.3">
      <c r="A73" s="79">
        <v>151</v>
      </c>
      <c r="B73" s="80">
        <v>98</v>
      </c>
      <c r="C73" s="86">
        <f t="shared" si="2"/>
        <v>14798</v>
      </c>
    </row>
    <row r="74" spans="1:3" ht="15.75" thickBot="1" x14ac:dyDescent="0.3">
      <c r="A74" s="75">
        <v>152</v>
      </c>
      <c r="B74" s="80">
        <v>98</v>
      </c>
      <c r="C74" s="86">
        <f t="shared" si="2"/>
        <v>14896</v>
      </c>
    </row>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3"/>
  <sheetViews>
    <sheetView topLeftCell="A178" workbookViewId="0">
      <selection activeCell="C186" sqref="C186"/>
    </sheetView>
  </sheetViews>
  <sheetFormatPr defaultRowHeight="15" x14ac:dyDescent="0.25"/>
  <cols>
    <col min="1" max="1" width="9.140625" style="106"/>
    <col min="3" max="3" width="43.42578125" bestFit="1" customWidth="1"/>
    <col min="4" max="4" width="3.5703125" bestFit="1" customWidth="1"/>
    <col min="5" max="5" width="25.42578125" bestFit="1" customWidth="1"/>
    <col min="6" max="6" width="40.28515625" bestFit="1" customWidth="1"/>
    <col min="7" max="7" width="39.85546875" bestFit="1" customWidth="1"/>
  </cols>
  <sheetData>
    <row r="1" spans="1:7" x14ac:dyDescent="0.25">
      <c r="A1" s="111" t="s">
        <v>862</v>
      </c>
      <c r="B1" s="110" t="s">
        <v>861</v>
      </c>
      <c r="C1" s="110" t="s">
        <v>860</v>
      </c>
      <c r="D1" s="110" t="s">
        <v>859</v>
      </c>
      <c r="E1" s="110" t="s">
        <v>858</v>
      </c>
      <c r="F1" s="110" t="s">
        <v>857</v>
      </c>
      <c r="G1" s="109" t="s">
        <v>856</v>
      </c>
    </row>
    <row r="2" spans="1:7" x14ac:dyDescent="0.25">
      <c r="A2" s="108">
        <v>4</v>
      </c>
      <c r="B2" s="107" t="s">
        <v>855</v>
      </c>
      <c r="C2" s="107" t="s">
        <v>854</v>
      </c>
      <c r="D2" s="107" t="s">
        <v>104</v>
      </c>
      <c r="E2" s="107" t="s">
        <v>104</v>
      </c>
      <c r="F2" s="107" t="s">
        <v>853</v>
      </c>
      <c r="G2" s="107" t="s">
        <v>852</v>
      </c>
    </row>
    <row r="3" spans="1:7" x14ac:dyDescent="0.25">
      <c r="A3" s="108">
        <v>8</v>
      </c>
      <c r="B3" s="107" t="s">
        <v>851</v>
      </c>
      <c r="C3" s="107" t="s">
        <v>850</v>
      </c>
      <c r="D3" s="107" t="s">
        <v>104</v>
      </c>
      <c r="E3" s="107" t="s">
        <v>104</v>
      </c>
      <c r="F3" s="107" t="s">
        <v>849</v>
      </c>
      <c r="G3" s="107" t="s">
        <v>848</v>
      </c>
    </row>
    <row r="4" spans="1:7" x14ac:dyDescent="0.25">
      <c r="A4" s="108">
        <v>12</v>
      </c>
      <c r="B4" s="107" t="s">
        <v>847</v>
      </c>
      <c r="C4" s="107" t="s">
        <v>846</v>
      </c>
      <c r="D4" s="107" t="s">
        <v>104</v>
      </c>
      <c r="E4" s="107" t="s">
        <v>104</v>
      </c>
      <c r="F4" s="107" t="s">
        <v>845</v>
      </c>
      <c r="G4" s="107" t="s">
        <v>844</v>
      </c>
    </row>
    <row r="5" spans="1:7" x14ac:dyDescent="0.25">
      <c r="A5" s="108">
        <v>24</v>
      </c>
      <c r="B5" s="107" t="s">
        <v>843</v>
      </c>
      <c r="C5" s="107" t="s">
        <v>842</v>
      </c>
      <c r="D5" s="107" t="s">
        <v>104</v>
      </c>
      <c r="E5" s="107" t="s">
        <v>104</v>
      </c>
      <c r="F5" s="107" t="s">
        <v>841</v>
      </c>
      <c r="G5" s="107" t="s">
        <v>840</v>
      </c>
    </row>
    <row r="6" spans="1:7" x14ac:dyDescent="0.25">
      <c r="A6" s="108">
        <v>28</v>
      </c>
      <c r="B6" s="107" t="s">
        <v>839</v>
      </c>
      <c r="C6" s="107" t="s">
        <v>838</v>
      </c>
      <c r="D6" s="107" t="s">
        <v>104</v>
      </c>
      <c r="E6" s="107" t="s">
        <v>104</v>
      </c>
      <c r="F6" s="107" t="s">
        <v>837</v>
      </c>
      <c r="G6" s="107" t="s">
        <v>836</v>
      </c>
    </row>
    <row r="7" spans="1:7" x14ac:dyDescent="0.25">
      <c r="A7" s="108">
        <v>32</v>
      </c>
      <c r="B7" s="107" t="s">
        <v>831</v>
      </c>
      <c r="C7" s="107" t="s">
        <v>830</v>
      </c>
      <c r="D7" s="107" t="s">
        <v>104</v>
      </c>
      <c r="E7" s="107" t="s">
        <v>104</v>
      </c>
      <c r="F7" s="107" t="s">
        <v>829</v>
      </c>
      <c r="G7" s="107" t="s">
        <v>828</v>
      </c>
    </row>
    <row r="8" spans="1:7" x14ac:dyDescent="0.25">
      <c r="A8" s="108">
        <v>51</v>
      </c>
      <c r="B8" s="107" t="s">
        <v>811</v>
      </c>
      <c r="C8" s="107" t="s">
        <v>810</v>
      </c>
      <c r="D8" s="107" t="s">
        <v>104</v>
      </c>
      <c r="E8" s="107" t="s">
        <v>104</v>
      </c>
      <c r="F8" s="107" t="s">
        <v>809</v>
      </c>
      <c r="G8" s="107" t="s">
        <v>808</v>
      </c>
    </row>
    <row r="9" spans="1:7" x14ac:dyDescent="0.25">
      <c r="A9" s="108">
        <v>36</v>
      </c>
      <c r="B9" s="107" t="s">
        <v>827</v>
      </c>
      <c r="C9" s="107" t="s">
        <v>826</v>
      </c>
      <c r="D9" s="107" t="s">
        <v>104</v>
      </c>
      <c r="E9" s="107" t="s">
        <v>104</v>
      </c>
      <c r="F9" s="107" t="s">
        <v>825</v>
      </c>
      <c r="G9" s="107" t="s">
        <v>824</v>
      </c>
    </row>
    <row r="10" spans="1:7" x14ac:dyDescent="0.25">
      <c r="A10" s="108">
        <v>40</v>
      </c>
      <c r="B10" s="107" t="s">
        <v>823</v>
      </c>
      <c r="C10" s="107" t="s">
        <v>822</v>
      </c>
      <c r="D10" s="107" t="s">
        <v>106</v>
      </c>
      <c r="E10" s="107" t="s">
        <v>106</v>
      </c>
      <c r="F10" s="107" t="s">
        <v>821</v>
      </c>
      <c r="G10" s="107" t="s">
        <v>820</v>
      </c>
    </row>
    <row r="11" spans="1:7" x14ac:dyDescent="0.25">
      <c r="A11" s="108">
        <v>31</v>
      </c>
      <c r="B11" s="107" t="s">
        <v>835</v>
      </c>
      <c r="C11" s="107" t="s">
        <v>834</v>
      </c>
      <c r="D11" s="107" t="s">
        <v>104</v>
      </c>
      <c r="E11" s="107" t="s">
        <v>104</v>
      </c>
      <c r="F11" s="107" t="s">
        <v>833</v>
      </c>
      <c r="G11" s="107" t="s">
        <v>832</v>
      </c>
    </row>
    <row r="12" spans="1:7" x14ac:dyDescent="0.25">
      <c r="A12" s="108">
        <v>44</v>
      </c>
      <c r="B12" s="107" t="s">
        <v>819</v>
      </c>
      <c r="C12" s="107" t="s">
        <v>818</v>
      </c>
      <c r="D12" s="107" t="s">
        <v>104</v>
      </c>
      <c r="E12" s="107" t="s">
        <v>104</v>
      </c>
      <c r="F12" s="107" t="s">
        <v>817</v>
      </c>
      <c r="G12" s="107" t="s">
        <v>816</v>
      </c>
    </row>
    <row r="13" spans="1:7" x14ac:dyDescent="0.25">
      <c r="A13" s="108">
        <v>50</v>
      </c>
      <c r="B13" s="107" t="s">
        <v>815</v>
      </c>
      <c r="C13" s="107" t="s">
        <v>814</v>
      </c>
      <c r="D13" s="107" t="s">
        <v>104</v>
      </c>
      <c r="E13" s="107" t="s">
        <v>104</v>
      </c>
      <c r="F13" s="107" t="s">
        <v>813</v>
      </c>
      <c r="G13" s="107" t="s">
        <v>812</v>
      </c>
    </row>
    <row r="14" spans="1:7" x14ac:dyDescent="0.25">
      <c r="A14" s="108">
        <v>52</v>
      </c>
      <c r="B14" s="107" t="s">
        <v>807</v>
      </c>
      <c r="C14" s="107" t="s">
        <v>806</v>
      </c>
      <c r="D14" s="107" t="s">
        <v>104</v>
      </c>
      <c r="E14" s="107" t="s">
        <v>104</v>
      </c>
      <c r="F14" s="107" t="s">
        <v>805</v>
      </c>
      <c r="G14" s="107" t="s">
        <v>804</v>
      </c>
    </row>
    <row r="15" spans="1:7" x14ac:dyDescent="0.25">
      <c r="A15" s="108">
        <v>56</v>
      </c>
      <c r="B15" s="107" t="s">
        <v>803</v>
      </c>
      <c r="C15" s="107" t="s">
        <v>802</v>
      </c>
      <c r="D15" s="107" t="s">
        <v>106</v>
      </c>
      <c r="E15" s="107" t="s">
        <v>106</v>
      </c>
      <c r="F15" s="107" t="s">
        <v>801</v>
      </c>
      <c r="G15" s="107" t="s">
        <v>800</v>
      </c>
    </row>
    <row r="16" spans="1:7" x14ac:dyDescent="0.25">
      <c r="A16" s="108">
        <v>84</v>
      </c>
      <c r="B16" s="107" t="s">
        <v>779</v>
      </c>
      <c r="C16" s="107" t="s">
        <v>778</v>
      </c>
      <c r="D16" s="107" t="s">
        <v>104</v>
      </c>
      <c r="E16" s="107" t="s">
        <v>104</v>
      </c>
      <c r="F16" s="107" t="s">
        <v>777</v>
      </c>
      <c r="G16" s="107" t="s">
        <v>776</v>
      </c>
    </row>
    <row r="17" spans="1:7" x14ac:dyDescent="0.25">
      <c r="A17" s="108">
        <v>112</v>
      </c>
      <c r="B17" s="107" t="s">
        <v>756</v>
      </c>
      <c r="C17" s="107" t="s">
        <v>755</v>
      </c>
      <c r="D17" s="107" t="s">
        <v>104</v>
      </c>
      <c r="E17" s="107" t="s">
        <v>104</v>
      </c>
      <c r="F17" s="107" t="s">
        <v>754</v>
      </c>
      <c r="G17" s="107" t="s">
        <v>753</v>
      </c>
    </row>
    <row r="18" spans="1:7" x14ac:dyDescent="0.25">
      <c r="A18" s="108">
        <v>204</v>
      </c>
      <c r="B18" s="107" t="s">
        <v>672</v>
      </c>
      <c r="C18" s="107" t="s">
        <v>671</v>
      </c>
      <c r="D18" s="107" t="s">
        <v>104</v>
      </c>
      <c r="E18" s="107" t="s">
        <v>104</v>
      </c>
      <c r="F18" s="107" t="s">
        <v>670</v>
      </c>
      <c r="G18" s="107" t="s">
        <v>669</v>
      </c>
    </row>
    <row r="19" spans="1:7" x14ac:dyDescent="0.25">
      <c r="A19" s="108">
        <v>72</v>
      </c>
      <c r="B19" s="107" t="s">
        <v>787</v>
      </c>
      <c r="C19" s="107" t="s">
        <v>786</v>
      </c>
      <c r="D19" s="107" t="s">
        <v>104</v>
      </c>
      <c r="E19" s="107" t="s">
        <v>104</v>
      </c>
      <c r="F19" s="107" t="s">
        <v>785</v>
      </c>
      <c r="G19" s="107" t="s">
        <v>784</v>
      </c>
    </row>
    <row r="20" spans="1:7" x14ac:dyDescent="0.25">
      <c r="A20" s="108">
        <v>100</v>
      </c>
      <c r="B20" s="107" t="s">
        <v>768</v>
      </c>
      <c r="C20" s="107" t="s">
        <v>767</v>
      </c>
      <c r="D20" s="107" t="s">
        <v>106</v>
      </c>
      <c r="E20" s="107" t="s">
        <v>106</v>
      </c>
      <c r="F20" s="107" t="s">
        <v>766</v>
      </c>
      <c r="G20" s="107" t="s">
        <v>765</v>
      </c>
    </row>
    <row r="21" spans="1:7" x14ac:dyDescent="0.25">
      <c r="A21" s="108">
        <v>68</v>
      </c>
      <c r="B21" s="107" t="s">
        <v>795</v>
      </c>
      <c r="C21" s="107" t="s">
        <v>794</v>
      </c>
      <c r="D21" s="107" t="s">
        <v>104</v>
      </c>
      <c r="E21" s="107" t="s">
        <v>104</v>
      </c>
      <c r="F21" s="107" t="s">
        <v>793</v>
      </c>
      <c r="G21" s="107" t="s">
        <v>792</v>
      </c>
    </row>
    <row r="22" spans="1:7" x14ac:dyDescent="0.25">
      <c r="A22" s="108">
        <v>70</v>
      </c>
      <c r="B22" s="107" t="s">
        <v>791</v>
      </c>
      <c r="C22" s="107" t="s">
        <v>790</v>
      </c>
      <c r="D22" s="107" t="s">
        <v>104</v>
      </c>
      <c r="E22" s="107" t="s">
        <v>106</v>
      </c>
      <c r="F22" s="107" t="s">
        <v>789</v>
      </c>
      <c r="G22" s="107" t="s">
        <v>788</v>
      </c>
    </row>
    <row r="23" spans="1:7" x14ac:dyDescent="0.25">
      <c r="A23" s="108">
        <v>76</v>
      </c>
      <c r="B23" s="107" t="s">
        <v>783</v>
      </c>
      <c r="C23" s="107" t="s">
        <v>782</v>
      </c>
      <c r="D23" s="107" t="s">
        <v>104</v>
      </c>
      <c r="E23" s="107" t="s">
        <v>104</v>
      </c>
      <c r="F23" s="107" t="s">
        <v>781</v>
      </c>
      <c r="G23" s="107" t="s">
        <v>780</v>
      </c>
    </row>
    <row r="24" spans="1:7" x14ac:dyDescent="0.25">
      <c r="A24" s="108">
        <v>96</v>
      </c>
      <c r="B24" s="107" t="s">
        <v>771</v>
      </c>
      <c r="C24" s="107" t="s">
        <v>869</v>
      </c>
      <c r="D24" s="107" t="s">
        <v>104</v>
      </c>
      <c r="E24" s="107" t="s">
        <v>104</v>
      </c>
      <c r="F24" s="107" t="s">
        <v>770</v>
      </c>
      <c r="G24" s="107" t="s">
        <v>769</v>
      </c>
    </row>
    <row r="25" spans="1:7" x14ac:dyDescent="0.25">
      <c r="A25" s="108">
        <v>854</v>
      </c>
      <c r="B25" s="107" t="s">
        <v>135</v>
      </c>
      <c r="C25" s="107" t="s">
        <v>134</v>
      </c>
      <c r="D25" s="107" t="s">
        <v>104</v>
      </c>
      <c r="E25" s="107" t="s">
        <v>104</v>
      </c>
      <c r="F25" s="107" t="s">
        <v>133</v>
      </c>
      <c r="G25" s="107" t="s">
        <v>132</v>
      </c>
    </row>
    <row r="26" spans="1:7" x14ac:dyDescent="0.25">
      <c r="A26" s="108">
        <v>108</v>
      </c>
      <c r="B26" s="107" t="s">
        <v>760</v>
      </c>
      <c r="C26" s="107" t="s">
        <v>759</v>
      </c>
      <c r="D26" s="107" t="s">
        <v>104</v>
      </c>
      <c r="E26" s="107" t="s">
        <v>104</v>
      </c>
      <c r="F26" s="107" t="s">
        <v>758</v>
      </c>
      <c r="G26" s="107" t="s">
        <v>757</v>
      </c>
    </row>
    <row r="27" spans="1:7" x14ac:dyDescent="0.25">
      <c r="A27" s="108">
        <v>64</v>
      </c>
      <c r="B27" s="107" t="s">
        <v>799</v>
      </c>
      <c r="C27" s="107" t="s">
        <v>798</v>
      </c>
      <c r="D27" s="107" t="s">
        <v>104</v>
      </c>
      <c r="E27" s="107" t="s">
        <v>104</v>
      </c>
      <c r="F27" s="107" t="s">
        <v>797</v>
      </c>
      <c r="G27" s="107" t="s">
        <v>796</v>
      </c>
    </row>
    <row r="28" spans="1:7" x14ac:dyDescent="0.25">
      <c r="A28" s="108">
        <v>196</v>
      </c>
      <c r="B28" s="107" t="s">
        <v>680</v>
      </c>
      <c r="C28" s="107" t="s">
        <v>679</v>
      </c>
      <c r="D28" s="107" t="s">
        <v>106</v>
      </c>
      <c r="E28" s="107" t="s">
        <v>106</v>
      </c>
      <c r="F28" s="107" t="s">
        <v>678</v>
      </c>
      <c r="G28" s="107" t="s">
        <v>677</v>
      </c>
    </row>
    <row r="29" spans="1:7" x14ac:dyDescent="0.25">
      <c r="A29" s="108">
        <v>184</v>
      </c>
      <c r="B29" s="107" t="s">
        <v>696</v>
      </c>
      <c r="C29" s="107" t="s">
        <v>695</v>
      </c>
      <c r="D29" s="107" t="s">
        <v>104</v>
      </c>
      <c r="E29" s="107" t="s">
        <v>104</v>
      </c>
      <c r="F29" s="107" t="s">
        <v>694</v>
      </c>
      <c r="G29" s="107" t="s">
        <v>693</v>
      </c>
    </row>
    <row r="30" spans="1:7" x14ac:dyDescent="0.25">
      <c r="A30" s="108">
        <v>148</v>
      </c>
      <c r="B30" s="107" t="s">
        <v>728</v>
      </c>
      <c r="C30" s="107" t="s">
        <v>727</v>
      </c>
      <c r="D30" s="107" t="s">
        <v>104</v>
      </c>
      <c r="E30" s="107" t="s">
        <v>104</v>
      </c>
      <c r="F30" s="107" t="s">
        <v>726</v>
      </c>
      <c r="G30" s="107" t="s">
        <v>725</v>
      </c>
    </row>
    <row r="31" spans="1:7" x14ac:dyDescent="0.25">
      <c r="A31" s="108">
        <v>203</v>
      </c>
      <c r="B31" s="107" t="s">
        <v>676</v>
      </c>
      <c r="C31" s="107" t="s">
        <v>675</v>
      </c>
      <c r="D31" s="107" t="s">
        <v>106</v>
      </c>
      <c r="E31" s="107" t="s">
        <v>106</v>
      </c>
      <c r="F31" s="107" t="s">
        <v>674</v>
      </c>
      <c r="G31" s="107" t="s">
        <v>673</v>
      </c>
    </row>
    <row r="32" spans="1:7" x14ac:dyDescent="0.25">
      <c r="A32" s="108">
        <v>152</v>
      </c>
      <c r="B32" s="107" t="s">
        <v>724</v>
      </c>
      <c r="C32" s="107" t="s">
        <v>723</v>
      </c>
      <c r="D32" s="107" t="s">
        <v>104</v>
      </c>
      <c r="E32" s="107" t="s">
        <v>104</v>
      </c>
      <c r="F32" s="107" t="s">
        <v>722</v>
      </c>
      <c r="G32" s="107" t="s">
        <v>721</v>
      </c>
    </row>
    <row r="33" spans="1:7" x14ac:dyDescent="0.25">
      <c r="A33" s="108">
        <v>499</v>
      </c>
      <c r="B33" s="107" t="s">
        <v>396</v>
      </c>
      <c r="C33" s="107" t="s">
        <v>871</v>
      </c>
      <c r="D33" s="107" t="s">
        <v>104</v>
      </c>
      <c r="E33" s="107" t="s">
        <v>106</v>
      </c>
      <c r="F33" s="107" t="s">
        <v>395</v>
      </c>
      <c r="G33" s="107" t="s">
        <v>394</v>
      </c>
    </row>
    <row r="34" spans="1:7" x14ac:dyDescent="0.25">
      <c r="A34" s="108">
        <v>208</v>
      </c>
      <c r="B34" s="107" t="s">
        <v>668</v>
      </c>
      <c r="C34" s="107" t="s">
        <v>667</v>
      </c>
      <c r="D34" s="107" t="s">
        <v>106</v>
      </c>
      <c r="E34" s="107" t="s">
        <v>106</v>
      </c>
      <c r="F34" s="107" t="s">
        <v>666</v>
      </c>
      <c r="G34" s="107" t="s">
        <v>665</v>
      </c>
    </row>
    <row r="35" spans="1:7" x14ac:dyDescent="0.25">
      <c r="A35" s="108">
        <v>626</v>
      </c>
      <c r="B35" s="107" t="s">
        <v>293</v>
      </c>
      <c r="C35" s="107" t="s">
        <v>292</v>
      </c>
      <c r="D35" s="107" t="s">
        <v>104</v>
      </c>
      <c r="E35" s="107" t="s">
        <v>104</v>
      </c>
      <c r="F35" s="107"/>
      <c r="G35" s="107" t="s">
        <v>291</v>
      </c>
    </row>
    <row r="36" spans="1:7" x14ac:dyDescent="0.25">
      <c r="A36" s="108">
        <v>212</v>
      </c>
      <c r="B36" s="107" t="s">
        <v>664</v>
      </c>
      <c r="C36" s="107" t="s">
        <v>663</v>
      </c>
      <c r="D36" s="107" t="s">
        <v>104</v>
      </c>
      <c r="E36" s="107" t="s">
        <v>104</v>
      </c>
      <c r="F36" s="107" t="s">
        <v>662</v>
      </c>
      <c r="G36" s="107" t="s">
        <v>661</v>
      </c>
    </row>
    <row r="37" spans="1:7" x14ac:dyDescent="0.25">
      <c r="A37" s="108">
        <v>214</v>
      </c>
      <c r="B37" s="107" t="s">
        <v>660</v>
      </c>
      <c r="C37" s="107" t="s">
        <v>659</v>
      </c>
      <c r="D37" s="107" t="s">
        <v>104</v>
      </c>
      <c r="E37" s="107" t="s">
        <v>104</v>
      </c>
      <c r="F37" s="107" t="s">
        <v>658</v>
      </c>
      <c r="G37" s="107" t="s">
        <v>657</v>
      </c>
    </row>
    <row r="38" spans="1:7" x14ac:dyDescent="0.25">
      <c r="A38" s="108">
        <v>262</v>
      </c>
      <c r="B38" s="107" t="s">
        <v>616</v>
      </c>
      <c r="C38" s="107" t="s">
        <v>615</v>
      </c>
      <c r="D38" s="107" t="s">
        <v>104</v>
      </c>
      <c r="E38" s="107" t="s">
        <v>104</v>
      </c>
      <c r="F38" s="107" t="s">
        <v>614</v>
      </c>
      <c r="G38" s="107" t="s">
        <v>613</v>
      </c>
    </row>
    <row r="39" spans="1:7" x14ac:dyDescent="0.25">
      <c r="A39" s="108">
        <v>818</v>
      </c>
      <c r="B39" s="107" t="s">
        <v>149</v>
      </c>
      <c r="C39" s="107" t="s">
        <v>148</v>
      </c>
      <c r="D39" s="107" t="s">
        <v>104</v>
      </c>
      <c r="E39" s="107" t="s">
        <v>104</v>
      </c>
      <c r="F39" s="107" t="s">
        <v>147</v>
      </c>
      <c r="G39" s="107" t="s">
        <v>146</v>
      </c>
    </row>
    <row r="40" spans="1:7" x14ac:dyDescent="0.25">
      <c r="A40" s="108">
        <v>218</v>
      </c>
      <c r="B40" s="107" t="s">
        <v>656</v>
      </c>
      <c r="C40" s="107" t="s">
        <v>655</v>
      </c>
      <c r="D40" s="107" t="s">
        <v>104</v>
      </c>
      <c r="E40" s="107" t="s">
        <v>104</v>
      </c>
      <c r="F40" s="107" t="s">
        <v>654</v>
      </c>
      <c r="G40" s="107" t="s">
        <v>653</v>
      </c>
    </row>
    <row r="41" spans="1:7" x14ac:dyDescent="0.25">
      <c r="A41" s="108">
        <v>226</v>
      </c>
      <c r="B41" s="107" t="s">
        <v>648</v>
      </c>
      <c r="C41" s="107" t="s">
        <v>647</v>
      </c>
      <c r="D41" s="107" t="s">
        <v>104</v>
      </c>
      <c r="E41" s="107" t="s">
        <v>104</v>
      </c>
      <c r="F41" s="107" t="s">
        <v>646</v>
      </c>
      <c r="G41" s="107" t="s">
        <v>645</v>
      </c>
    </row>
    <row r="42" spans="1:7" x14ac:dyDescent="0.25">
      <c r="A42" s="108">
        <v>232</v>
      </c>
      <c r="B42" s="107" t="s">
        <v>640</v>
      </c>
      <c r="C42" s="107" t="s">
        <v>639</v>
      </c>
      <c r="D42" s="107" t="s">
        <v>104</v>
      </c>
      <c r="E42" s="107" t="s">
        <v>104</v>
      </c>
      <c r="F42" s="107" t="s">
        <v>638</v>
      </c>
      <c r="G42" s="107" t="s">
        <v>637</v>
      </c>
    </row>
    <row r="43" spans="1:7" x14ac:dyDescent="0.25">
      <c r="A43" s="108">
        <v>233</v>
      </c>
      <c r="B43" s="107" t="s">
        <v>636</v>
      </c>
      <c r="C43" s="107" t="s">
        <v>635</v>
      </c>
      <c r="D43" s="107" t="s">
        <v>106</v>
      </c>
      <c r="E43" s="107" t="s">
        <v>106</v>
      </c>
      <c r="F43" s="107" t="s">
        <v>634</v>
      </c>
      <c r="G43" s="107" t="s">
        <v>633</v>
      </c>
    </row>
    <row r="44" spans="1:7" x14ac:dyDescent="0.25">
      <c r="A44" s="108">
        <v>231</v>
      </c>
      <c r="B44" s="107" t="s">
        <v>644</v>
      </c>
      <c r="C44" s="107" t="s">
        <v>643</v>
      </c>
      <c r="D44" s="107" t="s">
        <v>104</v>
      </c>
      <c r="E44" s="107" t="s">
        <v>104</v>
      </c>
      <c r="F44" s="107" t="s">
        <v>642</v>
      </c>
      <c r="G44" s="107" t="s">
        <v>641</v>
      </c>
    </row>
    <row r="45" spans="1:7" x14ac:dyDescent="0.25">
      <c r="A45" s="108">
        <v>234</v>
      </c>
      <c r="B45" s="107" t="s">
        <v>632</v>
      </c>
      <c r="C45" s="107" t="s">
        <v>631</v>
      </c>
      <c r="D45" s="107" t="s">
        <v>104</v>
      </c>
      <c r="E45" s="107" t="s">
        <v>104</v>
      </c>
      <c r="F45" s="107" t="s">
        <v>630</v>
      </c>
      <c r="G45" s="107" t="s">
        <v>629</v>
      </c>
    </row>
    <row r="46" spans="1:7" x14ac:dyDescent="0.25">
      <c r="A46" s="108">
        <v>242</v>
      </c>
      <c r="B46" s="107" t="s">
        <v>628</v>
      </c>
      <c r="C46" s="107" t="s">
        <v>627</v>
      </c>
      <c r="D46" s="107" t="s">
        <v>104</v>
      </c>
      <c r="E46" s="107" t="s">
        <v>104</v>
      </c>
      <c r="F46" s="107" t="s">
        <v>626</v>
      </c>
      <c r="G46" s="107" t="s">
        <v>625</v>
      </c>
    </row>
    <row r="47" spans="1:7" x14ac:dyDescent="0.25">
      <c r="A47" s="108">
        <v>608</v>
      </c>
      <c r="B47" s="107" t="s">
        <v>309</v>
      </c>
      <c r="C47" s="107" t="s">
        <v>308</v>
      </c>
      <c r="D47" s="107" t="s">
        <v>104</v>
      </c>
      <c r="E47" s="107" t="s">
        <v>104</v>
      </c>
      <c r="F47" s="107" t="s">
        <v>307</v>
      </c>
      <c r="G47" s="107" t="s">
        <v>306</v>
      </c>
    </row>
    <row r="48" spans="1:7" x14ac:dyDescent="0.25">
      <c r="A48" s="108">
        <v>246</v>
      </c>
      <c r="B48" s="107" t="s">
        <v>624</v>
      </c>
      <c r="C48" s="107" t="s">
        <v>623</v>
      </c>
      <c r="D48" s="107" t="s">
        <v>106</v>
      </c>
      <c r="E48" s="107" t="s">
        <v>106</v>
      </c>
      <c r="F48" s="107" t="s">
        <v>622</v>
      </c>
      <c r="G48" s="107" t="s">
        <v>621</v>
      </c>
    </row>
    <row r="49" spans="1:7" x14ac:dyDescent="0.25">
      <c r="A49" s="108">
        <v>250</v>
      </c>
      <c r="B49" s="107" t="s">
        <v>620</v>
      </c>
      <c r="C49" s="107" t="s">
        <v>619</v>
      </c>
      <c r="D49" s="107" t="s">
        <v>106</v>
      </c>
      <c r="E49" s="107" t="s">
        <v>106</v>
      </c>
      <c r="F49" s="107" t="s">
        <v>618</v>
      </c>
      <c r="G49" s="107" t="s">
        <v>617</v>
      </c>
    </row>
    <row r="50" spans="1:7" x14ac:dyDescent="0.25">
      <c r="A50" s="108">
        <v>266</v>
      </c>
      <c r="B50" s="107" t="s">
        <v>612</v>
      </c>
      <c r="C50" s="107" t="s">
        <v>611</v>
      </c>
      <c r="D50" s="107" t="s">
        <v>104</v>
      </c>
      <c r="E50" s="107" t="s">
        <v>104</v>
      </c>
      <c r="F50" s="107" t="s">
        <v>610</v>
      </c>
      <c r="G50" s="107" t="s">
        <v>609</v>
      </c>
    </row>
    <row r="51" spans="1:7" x14ac:dyDescent="0.25">
      <c r="A51" s="108">
        <v>270</v>
      </c>
      <c r="B51" s="107" t="s">
        <v>604</v>
      </c>
      <c r="C51" s="107" t="s">
        <v>603</v>
      </c>
      <c r="D51" s="107" t="s">
        <v>104</v>
      </c>
      <c r="E51" s="107" t="s">
        <v>104</v>
      </c>
      <c r="F51" s="107" t="s">
        <v>602</v>
      </c>
      <c r="G51" s="107" t="s">
        <v>601</v>
      </c>
    </row>
    <row r="52" spans="1:7" x14ac:dyDescent="0.25">
      <c r="A52" s="108">
        <v>288</v>
      </c>
      <c r="B52" s="107" t="s">
        <v>593</v>
      </c>
      <c r="C52" s="107" t="s">
        <v>592</v>
      </c>
      <c r="D52" s="107" t="s">
        <v>104</v>
      </c>
      <c r="E52" s="107" t="s">
        <v>104</v>
      </c>
      <c r="F52" s="107" t="s">
        <v>591</v>
      </c>
      <c r="G52" s="107" t="s">
        <v>590</v>
      </c>
    </row>
    <row r="53" spans="1:7" x14ac:dyDescent="0.25">
      <c r="A53" s="108">
        <v>300</v>
      </c>
      <c r="B53" s="107" t="s">
        <v>585</v>
      </c>
      <c r="C53" s="107" t="s">
        <v>584</v>
      </c>
      <c r="D53" s="107" t="s">
        <v>106</v>
      </c>
      <c r="E53" s="107" t="s">
        <v>106</v>
      </c>
      <c r="F53" s="107" t="s">
        <v>583</v>
      </c>
      <c r="G53" s="107" t="s">
        <v>582</v>
      </c>
    </row>
    <row r="54" spans="1:7" x14ac:dyDescent="0.25">
      <c r="A54" s="108">
        <v>308</v>
      </c>
      <c r="B54" s="107" t="s">
        <v>581</v>
      </c>
      <c r="C54" s="107" t="s">
        <v>580</v>
      </c>
      <c r="D54" s="107" t="s">
        <v>104</v>
      </c>
      <c r="E54" s="107" t="s">
        <v>104</v>
      </c>
      <c r="F54" s="107" t="s">
        <v>579</v>
      </c>
      <c r="G54" s="107" t="s">
        <v>578</v>
      </c>
    </row>
    <row r="55" spans="1:7" x14ac:dyDescent="0.25">
      <c r="A55" s="108">
        <v>268</v>
      </c>
      <c r="B55" s="107" t="s">
        <v>608</v>
      </c>
      <c r="C55" s="107" t="s">
        <v>607</v>
      </c>
      <c r="D55" s="107" t="s">
        <v>104</v>
      </c>
      <c r="E55" s="107" t="s">
        <v>104</v>
      </c>
      <c r="F55" s="107" t="s">
        <v>606</v>
      </c>
      <c r="G55" s="107" t="s">
        <v>605</v>
      </c>
    </row>
    <row r="56" spans="1:7" x14ac:dyDescent="0.25">
      <c r="A56" s="108">
        <v>328</v>
      </c>
      <c r="B56" s="107" t="s">
        <v>569</v>
      </c>
      <c r="C56" s="107" t="s">
        <v>568</v>
      </c>
      <c r="D56" s="107" t="s">
        <v>104</v>
      </c>
      <c r="E56" s="107" t="s">
        <v>104</v>
      </c>
      <c r="F56" s="107" t="s">
        <v>567</v>
      </c>
      <c r="G56" s="107" t="s">
        <v>566</v>
      </c>
    </row>
    <row r="57" spans="1:7" x14ac:dyDescent="0.25">
      <c r="A57" s="108">
        <v>320</v>
      </c>
      <c r="B57" s="107" t="s">
        <v>577</v>
      </c>
      <c r="C57" s="107" t="s">
        <v>576</v>
      </c>
      <c r="D57" s="107" t="s">
        <v>104</v>
      </c>
      <c r="E57" s="107" t="s">
        <v>104</v>
      </c>
      <c r="F57" s="107" t="s">
        <v>575</v>
      </c>
      <c r="G57" s="107" t="s">
        <v>574</v>
      </c>
    </row>
    <row r="58" spans="1:7" x14ac:dyDescent="0.25">
      <c r="A58" s="108">
        <v>324</v>
      </c>
      <c r="B58" s="107" t="s">
        <v>573</v>
      </c>
      <c r="C58" s="107" t="s">
        <v>572</v>
      </c>
      <c r="D58" s="107" t="s">
        <v>104</v>
      </c>
      <c r="E58" s="107" t="s">
        <v>104</v>
      </c>
      <c r="F58" s="107" t="s">
        <v>571</v>
      </c>
      <c r="G58" s="107" t="s">
        <v>570</v>
      </c>
    </row>
    <row r="59" spans="1:7" x14ac:dyDescent="0.25">
      <c r="A59" s="108">
        <v>624</v>
      </c>
      <c r="B59" s="107" t="s">
        <v>297</v>
      </c>
      <c r="C59" s="107" t="s">
        <v>296</v>
      </c>
      <c r="D59" s="107" t="s">
        <v>104</v>
      </c>
      <c r="E59" s="107" t="s">
        <v>104</v>
      </c>
      <c r="F59" s="107" t="s">
        <v>295</v>
      </c>
      <c r="G59" s="107" t="s">
        <v>294</v>
      </c>
    </row>
    <row r="60" spans="1:7" x14ac:dyDescent="0.25">
      <c r="A60" s="108">
        <v>332</v>
      </c>
      <c r="B60" s="107" t="s">
        <v>565</v>
      </c>
      <c r="C60" s="107" t="s">
        <v>564</v>
      </c>
      <c r="D60" s="107" t="s">
        <v>104</v>
      </c>
      <c r="E60" s="107" t="s">
        <v>104</v>
      </c>
      <c r="F60" s="107" t="s">
        <v>563</v>
      </c>
      <c r="G60" s="107" t="s">
        <v>562</v>
      </c>
    </row>
    <row r="61" spans="1:7" x14ac:dyDescent="0.25">
      <c r="A61" s="108">
        <v>340</v>
      </c>
      <c r="B61" s="107" t="s">
        <v>561</v>
      </c>
      <c r="C61" s="107" t="s">
        <v>560</v>
      </c>
      <c r="D61" s="107" t="s">
        <v>104</v>
      </c>
      <c r="E61" s="107" t="s">
        <v>104</v>
      </c>
      <c r="F61" s="107" t="s">
        <v>559</v>
      </c>
      <c r="G61" s="107" t="s">
        <v>558</v>
      </c>
    </row>
    <row r="62" spans="1:7" x14ac:dyDescent="0.25">
      <c r="A62" s="108">
        <v>344</v>
      </c>
      <c r="B62" s="107" t="s">
        <v>557</v>
      </c>
      <c r="C62" s="107" t="s">
        <v>556</v>
      </c>
      <c r="D62" s="107" t="s">
        <v>104</v>
      </c>
      <c r="E62" s="107" t="s">
        <v>104</v>
      </c>
      <c r="F62" s="107" t="s">
        <v>555</v>
      </c>
      <c r="G62" s="107" t="s">
        <v>554</v>
      </c>
    </row>
    <row r="63" spans="1:7" x14ac:dyDescent="0.25">
      <c r="A63" s="108">
        <v>191</v>
      </c>
      <c r="B63" s="107" t="s">
        <v>688</v>
      </c>
      <c r="C63" s="107" t="s">
        <v>687</v>
      </c>
      <c r="D63" s="107" t="s">
        <v>106</v>
      </c>
      <c r="E63" s="107" t="s">
        <v>106</v>
      </c>
      <c r="F63" s="107" t="s">
        <v>686</v>
      </c>
      <c r="G63" s="107" t="s">
        <v>685</v>
      </c>
    </row>
    <row r="64" spans="1:7" x14ac:dyDescent="0.25">
      <c r="A64" s="108">
        <v>356</v>
      </c>
      <c r="B64" s="107" t="s">
        <v>545</v>
      </c>
      <c r="C64" s="107" t="s">
        <v>544</v>
      </c>
      <c r="D64" s="107" t="s">
        <v>104</v>
      </c>
      <c r="E64" s="107" t="s">
        <v>104</v>
      </c>
      <c r="F64" s="107" t="s">
        <v>543</v>
      </c>
      <c r="G64" s="107" t="s">
        <v>542</v>
      </c>
    </row>
    <row r="65" spans="1:7" x14ac:dyDescent="0.25">
      <c r="A65" s="108">
        <v>360</v>
      </c>
      <c r="B65" s="107" t="s">
        <v>541</v>
      </c>
      <c r="C65" s="107" t="s">
        <v>540</v>
      </c>
      <c r="D65" s="107" t="s">
        <v>104</v>
      </c>
      <c r="E65" s="107" t="s">
        <v>104</v>
      </c>
      <c r="F65" s="107" t="s">
        <v>539</v>
      </c>
      <c r="G65" s="107" t="s">
        <v>538</v>
      </c>
    </row>
    <row r="66" spans="1:7" x14ac:dyDescent="0.25">
      <c r="A66" s="108">
        <v>368</v>
      </c>
      <c r="B66" s="107" t="s">
        <v>534</v>
      </c>
      <c r="C66" s="107" t="s">
        <v>533</v>
      </c>
      <c r="D66" s="107" t="s">
        <v>104</v>
      </c>
      <c r="E66" s="107" t="s">
        <v>104</v>
      </c>
      <c r="F66" s="107" t="s">
        <v>532</v>
      </c>
      <c r="G66" s="107" t="s">
        <v>531</v>
      </c>
    </row>
    <row r="67" spans="1:7" x14ac:dyDescent="0.25">
      <c r="A67" s="108">
        <v>364</v>
      </c>
      <c r="B67" s="107" t="s">
        <v>537</v>
      </c>
      <c r="C67" s="107" t="s">
        <v>870</v>
      </c>
      <c r="D67" s="107" t="s">
        <v>104</v>
      </c>
      <c r="E67" s="107" t="s">
        <v>104</v>
      </c>
      <c r="F67" s="107" t="s">
        <v>536</v>
      </c>
      <c r="G67" s="107" t="s">
        <v>535</v>
      </c>
    </row>
    <row r="68" spans="1:7" x14ac:dyDescent="0.25">
      <c r="A68" s="108">
        <v>372</v>
      </c>
      <c r="B68" s="107" t="s">
        <v>530</v>
      </c>
      <c r="C68" s="107" t="s">
        <v>529</v>
      </c>
      <c r="D68" s="107" t="s">
        <v>106</v>
      </c>
      <c r="E68" s="107" t="s">
        <v>106</v>
      </c>
      <c r="F68" s="107" t="s">
        <v>528</v>
      </c>
      <c r="G68" s="107" t="s">
        <v>527</v>
      </c>
    </row>
    <row r="69" spans="1:7" x14ac:dyDescent="0.25">
      <c r="A69" s="108">
        <v>352</v>
      </c>
      <c r="B69" s="107" t="s">
        <v>549</v>
      </c>
      <c r="C69" s="107" t="s">
        <v>548</v>
      </c>
      <c r="D69" s="107" t="s">
        <v>104</v>
      </c>
      <c r="E69" s="107" t="s">
        <v>104</v>
      </c>
      <c r="F69" s="107" t="s">
        <v>547</v>
      </c>
      <c r="G69" s="107" t="s">
        <v>546</v>
      </c>
    </row>
    <row r="70" spans="1:7" x14ac:dyDescent="0.25">
      <c r="A70" s="108">
        <v>380</v>
      </c>
      <c r="B70" s="107" t="s">
        <v>522</v>
      </c>
      <c r="C70" s="107" t="s">
        <v>521</v>
      </c>
      <c r="D70" s="107" t="s">
        <v>106</v>
      </c>
      <c r="E70" s="107" t="s">
        <v>106</v>
      </c>
      <c r="F70" s="107" t="s">
        <v>520</v>
      </c>
      <c r="G70" s="107" t="s">
        <v>519</v>
      </c>
    </row>
    <row r="71" spans="1:7" x14ac:dyDescent="0.25">
      <c r="A71" s="108">
        <v>376</v>
      </c>
      <c r="B71" s="107" t="s">
        <v>526</v>
      </c>
      <c r="C71" s="107" t="s">
        <v>525</v>
      </c>
      <c r="D71" s="107" t="s">
        <v>104</v>
      </c>
      <c r="E71" s="107" t="s">
        <v>104</v>
      </c>
      <c r="F71" s="107" t="s">
        <v>524</v>
      </c>
      <c r="G71" s="107" t="s">
        <v>523</v>
      </c>
    </row>
    <row r="72" spans="1:7" x14ac:dyDescent="0.25">
      <c r="A72" s="108">
        <v>388</v>
      </c>
      <c r="B72" s="107" t="s">
        <v>514</v>
      </c>
      <c r="C72" s="107" t="s">
        <v>513</v>
      </c>
      <c r="D72" s="107" t="s">
        <v>104</v>
      </c>
      <c r="E72" s="107" t="s">
        <v>104</v>
      </c>
      <c r="F72" s="107" t="s">
        <v>512</v>
      </c>
      <c r="G72" s="107" t="s">
        <v>511</v>
      </c>
    </row>
    <row r="73" spans="1:7" x14ac:dyDescent="0.25">
      <c r="A73" s="108">
        <v>392</v>
      </c>
      <c r="B73" s="107" t="s">
        <v>510</v>
      </c>
      <c r="C73" s="107" t="s">
        <v>509</v>
      </c>
      <c r="D73" s="107" t="s">
        <v>104</v>
      </c>
      <c r="E73" s="107" t="s">
        <v>104</v>
      </c>
      <c r="F73" s="107" t="s">
        <v>508</v>
      </c>
      <c r="G73" s="107" t="s">
        <v>507</v>
      </c>
    </row>
    <row r="74" spans="1:7" x14ac:dyDescent="0.25">
      <c r="A74" s="108">
        <v>887</v>
      </c>
      <c r="B74" s="107" t="s">
        <v>115</v>
      </c>
      <c r="C74" s="107" t="s">
        <v>114</v>
      </c>
      <c r="D74" s="107" t="s">
        <v>104</v>
      </c>
      <c r="E74" s="107" t="s">
        <v>104</v>
      </c>
      <c r="F74" s="107" t="s">
        <v>113</v>
      </c>
      <c r="G74" s="107" t="s">
        <v>112</v>
      </c>
    </row>
    <row r="75" spans="1:7" x14ac:dyDescent="0.25">
      <c r="A75" s="108">
        <v>400</v>
      </c>
      <c r="B75" s="107" t="s">
        <v>502</v>
      </c>
      <c r="C75" s="107" t="s">
        <v>501</v>
      </c>
      <c r="D75" s="107" t="s">
        <v>104</v>
      </c>
      <c r="E75" s="107" t="s">
        <v>104</v>
      </c>
      <c r="F75" s="107" t="s">
        <v>500</v>
      </c>
      <c r="G75" s="107" t="s">
        <v>499</v>
      </c>
    </row>
    <row r="76" spans="1:7" x14ac:dyDescent="0.25">
      <c r="A76" s="108">
        <v>710</v>
      </c>
      <c r="B76" s="107" t="s">
        <v>232</v>
      </c>
      <c r="C76" s="107" t="s">
        <v>231</v>
      </c>
      <c r="D76" s="107" t="s">
        <v>104</v>
      </c>
      <c r="E76" s="107" t="s">
        <v>104</v>
      </c>
      <c r="F76" s="107" t="s">
        <v>230</v>
      </c>
      <c r="G76" s="107" t="s">
        <v>229</v>
      </c>
    </row>
    <row r="77" spans="1:7" x14ac:dyDescent="0.25">
      <c r="A77" s="108">
        <v>728</v>
      </c>
      <c r="B77" s="107" t="s">
        <v>220</v>
      </c>
      <c r="C77" s="107" t="s">
        <v>874</v>
      </c>
      <c r="D77" s="107" t="s">
        <v>104</v>
      </c>
      <c r="E77" s="107" t="s">
        <v>104</v>
      </c>
      <c r="F77" s="107" t="s">
        <v>219</v>
      </c>
      <c r="G77" s="107" t="s">
        <v>218</v>
      </c>
    </row>
    <row r="78" spans="1:7" x14ac:dyDescent="0.25">
      <c r="A78" s="108">
        <v>116</v>
      </c>
      <c r="B78" s="107" t="s">
        <v>752</v>
      </c>
      <c r="C78" s="107" t="s">
        <v>751</v>
      </c>
      <c r="D78" s="107" t="s">
        <v>104</v>
      </c>
      <c r="E78" s="107" t="s">
        <v>104</v>
      </c>
      <c r="F78" s="107" t="s">
        <v>750</v>
      </c>
      <c r="G78" s="107" t="s">
        <v>749</v>
      </c>
    </row>
    <row r="79" spans="1:7" x14ac:dyDescent="0.25">
      <c r="A79" s="108">
        <v>120</v>
      </c>
      <c r="B79" s="107" t="s">
        <v>748</v>
      </c>
      <c r="C79" s="107" t="s">
        <v>747</v>
      </c>
      <c r="D79" s="107" t="s">
        <v>104</v>
      </c>
      <c r="E79" s="107" t="s">
        <v>104</v>
      </c>
      <c r="F79" s="107" t="s">
        <v>746</v>
      </c>
      <c r="G79" s="107" t="s">
        <v>745</v>
      </c>
    </row>
    <row r="80" spans="1:7" x14ac:dyDescent="0.25">
      <c r="A80" s="108">
        <v>124</v>
      </c>
      <c r="B80" s="107" t="s">
        <v>744</v>
      </c>
      <c r="C80" s="107" t="s">
        <v>743</v>
      </c>
      <c r="D80" s="107" t="s">
        <v>104</v>
      </c>
      <c r="E80" s="107" t="s">
        <v>104</v>
      </c>
      <c r="F80" s="107" t="s">
        <v>742</v>
      </c>
      <c r="G80" s="107" t="s">
        <v>741</v>
      </c>
    </row>
    <row r="81" spans="1:7" x14ac:dyDescent="0.25">
      <c r="A81" s="108">
        <v>398</v>
      </c>
      <c r="B81" s="107" t="s">
        <v>506</v>
      </c>
      <c r="C81" s="107" t="s">
        <v>505</v>
      </c>
      <c r="D81" s="107" t="s">
        <v>104</v>
      </c>
      <c r="E81" s="107" t="s">
        <v>104</v>
      </c>
      <c r="F81" s="107" t="s">
        <v>504</v>
      </c>
      <c r="G81" s="107" t="s">
        <v>503</v>
      </c>
    </row>
    <row r="82" spans="1:7" x14ac:dyDescent="0.25">
      <c r="A82" s="108">
        <v>404</v>
      </c>
      <c r="B82" s="107" t="s">
        <v>498</v>
      </c>
      <c r="C82" s="107" t="s">
        <v>497</v>
      </c>
      <c r="D82" s="107" t="s">
        <v>104</v>
      </c>
      <c r="E82" s="107" t="s">
        <v>104</v>
      </c>
      <c r="F82" s="107" t="s">
        <v>496</v>
      </c>
      <c r="G82" s="107" t="s">
        <v>495</v>
      </c>
    </row>
    <row r="83" spans="1:7" x14ac:dyDescent="0.25">
      <c r="A83" s="108">
        <v>417</v>
      </c>
      <c r="B83" s="107" t="s">
        <v>482</v>
      </c>
      <c r="C83" s="107" t="s">
        <v>481</v>
      </c>
      <c r="D83" s="107" t="s">
        <v>104</v>
      </c>
      <c r="E83" s="107" t="s">
        <v>104</v>
      </c>
      <c r="F83" s="107" t="s">
        <v>480</v>
      </c>
      <c r="G83" s="107" t="s">
        <v>479</v>
      </c>
    </row>
    <row r="84" spans="1:7" x14ac:dyDescent="0.25">
      <c r="A84" s="108">
        <v>296</v>
      </c>
      <c r="B84" s="107" t="s">
        <v>589</v>
      </c>
      <c r="C84" s="107" t="s">
        <v>588</v>
      </c>
      <c r="D84" s="107" t="s">
        <v>104</v>
      </c>
      <c r="E84" s="107" t="s">
        <v>104</v>
      </c>
      <c r="F84" s="107" t="s">
        <v>587</v>
      </c>
      <c r="G84" s="107" t="s">
        <v>586</v>
      </c>
    </row>
    <row r="85" spans="1:7" x14ac:dyDescent="0.25">
      <c r="A85" s="108">
        <v>156</v>
      </c>
      <c r="B85" s="107" t="s">
        <v>720</v>
      </c>
      <c r="C85" s="107" t="s">
        <v>719</v>
      </c>
      <c r="D85" s="107" t="s">
        <v>104</v>
      </c>
      <c r="E85" s="107" t="s">
        <v>104</v>
      </c>
      <c r="F85" s="107" t="s">
        <v>718</v>
      </c>
      <c r="G85" s="107" t="s">
        <v>717</v>
      </c>
    </row>
    <row r="86" spans="1:7" x14ac:dyDescent="0.25">
      <c r="A86" s="108">
        <v>170</v>
      </c>
      <c r="B86" s="107" t="s">
        <v>712</v>
      </c>
      <c r="C86" s="107" t="s">
        <v>711</v>
      </c>
      <c r="D86" s="107" t="s">
        <v>104</v>
      </c>
      <c r="E86" s="107" t="s">
        <v>104</v>
      </c>
      <c r="F86" s="107" t="s">
        <v>710</v>
      </c>
      <c r="G86" s="107" t="s">
        <v>709</v>
      </c>
    </row>
    <row r="87" spans="1:7" x14ac:dyDescent="0.25">
      <c r="A87" s="108">
        <v>174</v>
      </c>
      <c r="B87" s="107" t="s">
        <v>708</v>
      </c>
      <c r="C87" s="107" t="s">
        <v>707</v>
      </c>
      <c r="D87" s="107" t="s">
        <v>104</v>
      </c>
      <c r="E87" s="107" t="s">
        <v>104</v>
      </c>
      <c r="F87" s="107" t="s">
        <v>706</v>
      </c>
      <c r="G87" s="107" t="s">
        <v>705</v>
      </c>
    </row>
    <row r="88" spans="1:7" x14ac:dyDescent="0.25">
      <c r="A88" s="108">
        <v>178</v>
      </c>
      <c r="B88" s="107" t="s">
        <v>704</v>
      </c>
      <c r="C88" s="107" t="s">
        <v>703</v>
      </c>
      <c r="D88" s="107" t="s">
        <v>104</v>
      </c>
      <c r="E88" s="107" t="s">
        <v>104</v>
      </c>
      <c r="F88" s="107" t="s">
        <v>702</v>
      </c>
      <c r="G88" s="107" t="s">
        <v>701</v>
      </c>
    </row>
    <row r="89" spans="1:7" x14ac:dyDescent="0.25">
      <c r="A89" s="108">
        <v>180</v>
      </c>
      <c r="B89" s="107" t="s">
        <v>700</v>
      </c>
      <c r="C89" s="107" t="s">
        <v>699</v>
      </c>
      <c r="D89" s="107" t="s">
        <v>104</v>
      </c>
      <c r="E89" s="107" t="s">
        <v>104</v>
      </c>
      <c r="F89" s="107" t="s">
        <v>698</v>
      </c>
      <c r="G89" s="107" t="s">
        <v>697</v>
      </c>
    </row>
    <row r="90" spans="1:7" x14ac:dyDescent="0.25">
      <c r="A90" s="108">
        <v>408</v>
      </c>
      <c r="B90" s="107" t="s">
        <v>494</v>
      </c>
      <c r="C90" s="107" t="s">
        <v>493</v>
      </c>
      <c r="D90" s="107" t="s">
        <v>104</v>
      </c>
      <c r="E90" s="107" t="s">
        <v>104</v>
      </c>
      <c r="F90" s="107" t="s">
        <v>492</v>
      </c>
      <c r="G90" s="107" t="s">
        <v>491</v>
      </c>
    </row>
    <row r="91" spans="1:7" x14ac:dyDescent="0.25">
      <c r="A91" s="108">
        <v>410</v>
      </c>
      <c r="B91" s="107" t="s">
        <v>490</v>
      </c>
      <c r="C91" s="107" t="s">
        <v>489</v>
      </c>
      <c r="D91" s="107" t="s">
        <v>104</v>
      </c>
      <c r="E91" s="107" t="s">
        <v>104</v>
      </c>
      <c r="F91" s="107" t="s">
        <v>488</v>
      </c>
      <c r="G91" s="107" t="s">
        <v>487</v>
      </c>
    </row>
    <row r="92" spans="1:7" x14ac:dyDescent="0.25">
      <c r="A92" s="108">
        <v>901</v>
      </c>
      <c r="B92" s="107">
        <v>901</v>
      </c>
      <c r="C92" s="107" t="s">
        <v>107</v>
      </c>
      <c r="D92" s="107" t="s">
        <v>104</v>
      </c>
      <c r="E92" s="107" t="s">
        <v>106</v>
      </c>
      <c r="F92" s="107" t="s">
        <v>105</v>
      </c>
      <c r="G92" s="107"/>
    </row>
    <row r="93" spans="1:7" x14ac:dyDescent="0.25">
      <c r="A93" s="108">
        <v>188</v>
      </c>
      <c r="B93" s="107" t="s">
        <v>692</v>
      </c>
      <c r="C93" s="107" t="s">
        <v>691</v>
      </c>
      <c r="D93" s="107" t="s">
        <v>104</v>
      </c>
      <c r="E93" s="107" t="s">
        <v>104</v>
      </c>
      <c r="F93" s="107" t="s">
        <v>690</v>
      </c>
      <c r="G93" s="107" t="s">
        <v>689</v>
      </c>
    </row>
    <row r="94" spans="1:7" x14ac:dyDescent="0.25">
      <c r="A94" s="108">
        <v>192</v>
      </c>
      <c r="B94" s="107" t="s">
        <v>684</v>
      </c>
      <c r="C94" s="107" t="s">
        <v>683</v>
      </c>
      <c r="D94" s="107" t="s">
        <v>104</v>
      </c>
      <c r="E94" s="107" t="s">
        <v>104</v>
      </c>
      <c r="F94" s="107" t="s">
        <v>682</v>
      </c>
      <c r="G94" s="107" t="s">
        <v>681</v>
      </c>
    </row>
    <row r="95" spans="1:7" x14ac:dyDescent="0.25">
      <c r="A95" s="108">
        <v>414</v>
      </c>
      <c r="B95" s="107" t="s">
        <v>486</v>
      </c>
      <c r="C95" s="107" t="s">
        <v>485</v>
      </c>
      <c r="D95" s="107" t="s">
        <v>104</v>
      </c>
      <c r="E95" s="107" t="s">
        <v>104</v>
      </c>
      <c r="F95" s="107" t="s">
        <v>484</v>
      </c>
      <c r="G95" s="107" t="s">
        <v>483</v>
      </c>
    </row>
    <row r="96" spans="1:7" x14ac:dyDescent="0.25">
      <c r="A96" s="108">
        <v>418</v>
      </c>
      <c r="B96" s="107" t="s">
        <v>478</v>
      </c>
      <c r="C96" s="107" t="s">
        <v>875</v>
      </c>
      <c r="D96" s="107" t="s">
        <v>104</v>
      </c>
      <c r="E96" s="107" t="s">
        <v>104</v>
      </c>
      <c r="F96" s="107" t="s">
        <v>477</v>
      </c>
      <c r="G96" s="107" t="s">
        <v>476</v>
      </c>
    </row>
    <row r="97" spans="1:7" x14ac:dyDescent="0.25">
      <c r="A97" s="108">
        <v>428</v>
      </c>
      <c r="B97" s="107" t="s">
        <v>467</v>
      </c>
      <c r="C97" s="107" t="s">
        <v>466</v>
      </c>
      <c r="D97" s="107" t="s">
        <v>106</v>
      </c>
      <c r="E97" s="107" t="s">
        <v>106</v>
      </c>
      <c r="F97" s="107" t="s">
        <v>465</v>
      </c>
      <c r="G97" s="107" t="s">
        <v>464</v>
      </c>
    </row>
    <row r="98" spans="1:7" x14ac:dyDescent="0.25">
      <c r="A98" s="108">
        <v>426</v>
      </c>
      <c r="B98" s="107" t="s">
        <v>471</v>
      </c>
      <c r="C98" s="107" t="s">
        <v>470</v>
      </c>
      <c r="D98" s="107" t="s">
        <v>104</v>
      </c>
      <c r="E98" s="107" t="s">
        <v>104</v>
      </c>
      <c r="F98" s="107" t="s">
        <v>469</v>
      </c>
      <c r="G98" s="107" t="s">
        <v>468</v>
      </c>
    </row>
    <row r="99" spans="1:7" x14ac:dyDescent="0.25">
      <c r="A99" s="108">
        <v>422</v>
      </c>
      <c r="B99" s="107" t="s">
        <v>475</v>
      </c>
      <c r="C99" s="107" t="s">
        <v>474</v>
      </c>
      <c r="D99" s="107" t="s">
        <v>104</v>
      </c>
      <c r="E99" s="107" t="s">
        <v>104</v>
      </c>
      <c r="F99" s="107" t="s">
        <v>473</v>
      </c>
      <c r="G99" s="107" t="s">
        <v>472</v>
      </c>
    </row>
    <row r="100" spans="1:7" x14ac:dyDescent="0.25">
      <c r="A100" s="108">
        <v>430</v>
      </c>
      <c r="B100" s="107" t="s">
        <v>463</v>
      </c>
      <c r="C100" s="107" t="s">
        <v>462</v>
      </c>
      <c r="D100" s="107" t="s">
        <v>104</v>
      </c>
      <c r="E100" s="107" t="s">
        <v>104</v>
      </c>
      <c r="F100" s="107" t="s">
        <v>461</v>
      </c>
      <c r="G100" s="107" t="s">
        <v>460</v>
      </c>
    </row>
    <row r="101" spans="1:7" x14ac:dyDescent="0.25">
      <c r="A101" s="108">
        <v>434</v>
      </c>
      <c r="B101" s="107" t="s">
        <v>459</v>
      </c>
      <c r="C101" s="107" t="s">
        <v>876</v>
      </c>
      <c r="D101" s="107" t="s">
        <v>104</v>
      </c>
      <c r="E101" s="107" t="s">
        <v>104</v>
      </c>
      <c r="F101" s="107" t="s">
        <v>458</v>
      </c>
      <c r="G101" s="107" t="s">
        <v>457</v>
      </c>
    </row>
    <row r="102" spans="1:7" x14ac:dyDescent="0.25">
      <c r="A102" s="108">
        <v>438</v>
      </c>
      <c r="B102" s="107" t="s">
        <v>456</v>
      </c>
      <c r="C102" s="107" t="s">
        <v>455</v>
      </c>
      <c r="D102" s="107" t="s">
        <v>106</v>
      </c>
      <c r="E102" s="107" t="s">
        <v>106</v>
      </c>
      <c r="F102" s="107" t="s">
        <v>454</v>
      </c>
      <c r="G102" s="107" t="s">
        <v>453</v>
      </c>
    </row>
    <row r="103" spans="1:7" x14ac:dyDescent="0.25">
      <c r="A103" s="108">
        <v>440</v>
      </c>
      <c r="B103" s="107" t="s">
        <v>452</v>
      </c>
      <c r="C103" s="107" t="s">
        <v>451</v>
      </c>
      <c r="D103" s="107" t="s">
        <v>106</v>
      </c>
      <c r="E103" s="107" t="s">
        <v>106</v>
      </c>
      <c r="F103" s="107" t="s">
        <v>450</v>
      </c>
      <c r="G103" s="107" t="s">
        <v>449</v>
      </c>
    </row>
    <row r="104" spans="1:7" x14ac:dyDescent="0.25">
      <c r="A104" s="108">
        <v>442</v>
      </c>
      <c r="B104" s="107" t="s">
        <v>448</v>
      </c>
      <c r="C104" s="107" t="s">
        <v>447</v>
      </c>
      <c r="D104" s="107" t="s">
        <v>106</v>
      </c>
      <c r="E104" s="107" t="s">
        <v>106</v>
      </c>
      <c r="F104" s="107" t="s">
        <v>446</v>
      </c>
      <c r="G104" s="107" t="s">
        <v>445</v>
      </c>
    </row>
    <row r="105" spans="1:7" x14ac:dyDescent="0.25">
      <c r="A105" s="108">
        <v>446</v>
      </c>
      <c r="B105" s="107" t="s">
        <v>444</v>
      </c>
      <c r="C105" s="107" t="s">
        <v>443</v>
      </c>
      <c r="D105" s="107" t="s">
        <v>104</v>
      </c>
      <c r="E105" s="107" t="s">
        <v>104</v>
      </c>
      <c r="F105" s="107" t="s">
        <v>442</v>
      </c>
      <c r="G105" s="107" t="s">
        <v>441</v>
      </c>
    </row>
    <row r="106" spans="1:7" x14ac:dyDescent="0.25">
      <c r="A106" s="108">
        <v>450</v>
      </c>
      <c r="B106" s="107" t="s">
        <v>440</v>
      </c>
      <c r="C106" s="107" t="s">
        <v>439</v>
      </c>
      <c r="D106" s="107" t="s">
        <v>104</v>
      </c>
      <c r="E106" s="107" t="s">
        <v>104</v>
      </c>
      <c r="F106" s="107" t="s">
        <v>438</v>
      </c>
      <c r="G106" s="107" t="s">
        <v>437</v>
      </c>
    </row>
    <row r="107" spans="1:7" x14ac:dyDescent="0.25">
      <c r="A107" s="108">
        <v>348</v>
      </c>
      <c r="B107" s="107" t="s">
        <v>553</v>
      </c>
      <c r="C107" s="107" t="s">
        <v>552</v>
      </c>
      <c r="D107" s="107" t="s">
        <v>106</v>
      </c>
      <c r="E107" s="107" t="s">
        <v>106</v>
      </c>
      <c r="F107" s="107" t="s">
        <v>551</v>
      </c>
      <c r="G107" s="107" t="s">
        <v>550</v>
      </c>
    </row>
    <row r="108" spans="1:7" x14ac:dyDescent="0.25">
      <c r="A108" s="108">
        <v>454</v>
      </c>
      <c r="B108" s="107" t="s">
        <v>436</v>
      </c>
      <c r="C108" s="107" t="s">
        <v>435</v>
      </c>
      <c r="D108" s="107" t="s">
        <v>104</v>
      </c>
      <c r="E108" s="107" t="s">
        <v>104</v>
      </c>
      <c r="F108" s="107" t="s">
        <v>434</v>
      </c>
      <c r="G108" s="107" t="s">
        <v>433</v>
      </c>
    </row>
    <row r="109" spans="1:7" x14ac:dyDescent="0.25">
      <c r="A109" s="108">
        <v>462</v>
      </c>
      <c r="B109" s="107" t="s">
        <v>428</v>
      </c>
      <c r="C109" s="107" t="s">
        <v>427</v>
      </c>
      <c r="D109" s="107" t="s">
        <v>104</v>
      </c>
      <c r="E109" s="107" t="s">
        <v>104</v>
      </c>
      <c r="F109" s="107" t="s">
        <v>426</v>
      </c>
      <c r="G109" s="107" t="s">
        <v>425</v>
      </c>
    </row>
    <row r="110" spans="1:7" x14ac:dyDescent="0.25">
      <c r="A110" s="108">
        <v>458</v>
      </c>
      <c r="B110" s="107" t="s">
        <v>432</v>
      </c>
      <c r="C110" s="107" t="s">
        <v>431</v>
      </c>
      <c r="D110" s="107" t="s">
        <v>104</v>
      </c>
      <c r="E110" s="107" t="s">
        <v>104</v>
      </c>
      <c r="F110" s="107" t="s">
        <v>430</v>
      </c>
      <c r="G110" s="107" t="s">
        <v>429</v>
      </c>
    </row>
    <row r="111" spans="1:7" x14ac:dyDescent="0.25">
      <c r="A111" s="108">
        <v>466</v>
      </c>
      <c r="B111" s="107" t="s">
        <v>424</v>
      </c>
      <c r="C111" s="107" t="s">
        <v>423</v>
      </c>
      <c r="D111" s="107" t="s">
        <v>104</v>
      </c>
      <c r="E111" s="107" t="s">
        <v>104</v>
      </c>
      <c r="F111" s="107" t="s">
        <v>422</v>
      </c>
      <c r="G111" s="107" t="s">
        <v>421</v>
      </c>
    </row>
    <row r="112" spans="1:7" x14ac:dyDescent="0.25">
      <c r="A112" s="108">
        <v>470</v>
      </c>
      <c r="B112" s="107" t="s">
        <v>420</v>
      </c>
      <c r="C112" s="107" t="s">
        <v>419</v>
      </c>
      <c r="D112" s="107" t="s">
        <v>106</v>
      </c>
      <c r="E112" s="107" t="s">
        <v>106</v>
      </c>
      <c r="F112" s="107" t="s">
        <v>418</v>
      </c>
      <c r="G112" s="107" t="s">
        <v>417</v>
      </c>
    </row>
    <row r="113" spans="1:7" x14ac:dyDescent="0.25">
      <c r="A113" s="108">
        <v>504</v>
      </c>
      <c r="B113" s="107" t="s">
        <v>393</v>
      </c>
      <c r="C113" s="107" t="s">
        <v>392</v>
      </c>
      <c r="D113" s="107" t="s">
        <v>104</v>
      </c>
      <c r="E113" s="107" t="s">
        <v>104</v>
      </c>
      <c r="F113" s="107" t="s">
        <v>391</v>
      </c>
      <c r="G113" s="107" t="s">
        <v>390</v>
      </c>
    </row>
    <row r="114" spans="1:7" x14ac:dyDescent="0.25">
      <c r="A114" s="108">
        <v>584</v>
      </c>
      <c r="B114" s="107" t="s">
        <v>337</v>
      </c>
      <c r="C114" s="107" t="s">
        <v>336</v>
      </c>
      <c r="D114" s="107" t="s">
        <v>104</v>
      </c>
      <c r="E114" s="107" t="s">
        <v>104</v>
      </c>
      <c r="F114" s="107" t="s">
        <v>335</v>
      </c>
      <c r="G114" s="107" t="s">
        <v>334</v>
      </c>
    </row>
    <row r="115" spans="1:7" x14ac:dyDescent="0.25">
      <c r="A115" s="108">
        <v>480</v>
      </c>
      <c r="B115" s="107" t="s">
        <v>412</v>
      </c>
      <c r="C115" s="107" t="s">
        <v>411</v>
      </c>
      <c r="D115" s="107" t="s">
        <v>104</v>
      </c>
      <c r="E115" s="107" t="s">
        <v>104</v>
      </c>
      <c r="F115" s="107" t="s">
        <v>410</v>
      </c>
      <c r="G115" s="107" t="s">
        <v>409</v>
      </c>
    </row>
    <row r="116" spans="1:7" x14ac:dyDescent="0.25">
      <c r="A116" s="108">
        <v>478</v>
      </c>
      <c r="B116" s="107" t="s">
        <v>416</v>
      </c>
      <c r="C116" s="107" t="s">
        <v>415</v>
      </c>
      <c r="D116" s="107" t="s">
        <v>104</v>
      </c>
      <c r="E116" s="107" t="s">
        <v>104</v>
      </c>
      <c r="F116" s="107" t="s">
        <v>414</v>
      </c>
      <c r="G116" s="107" t="s">
        <v>413</v>
      </c>
    </row>
    <row r="117" spans="1:7" x14ac:dyDescent="0.25">
      <c r="A117" s="108">
        <v>484</v>
      </c>
      <c r="B117" s="107" t="s">
        <v>408</v>
      </c>
      <c r="C117" s="107" t="s">
        <v>407</v>
      </c>
      <c r="D117" s="107" t="s">
        <v>104</v>
      </c>
      <c r="E117" s="107" t="s">
        <v>104</v>
      </c>
      <c r="F117" s="107" t="s">
        <v>406</v>
      </c>
      <c r="G117" s="107" t="s">
        <v>405</v>
      </c>
    </row>
    <row r="118" spans="1:7" x14ac:dyDescent="0.25">
      <c r="A118" s="108">
        <v>583</v>
      </c>
      <c r="B118" s="107" t="s">
        <v>341</v>
      </c>
      <c r="C118" s="107" t="s">
        <v>340</v>
      </c>
      <c r="D118" s="107" t="s">
        <v>104</v>
      </c>
      <c r="E118" s="107" t="s">
        <v>104</v>
      </c>
      <c r="F118" s="107" t="s">
        <v>339</v>
      </c>
      <c r="G118" s="107" t="s">
        <v>338</v>
      </c>
    </row>
    <row r="119" spans="1:7" x14ac:dyDescent="0.25">
      <c r="A119" s="108">
        <v>104</v>
      </c>
      <c r="B119" s="107" t="s">
        <v>764</v>
      </c>
      <c r="C119" s="107" t="s">
        <v>763</v>
      </c>
      <c r="D119" s="107" t="s">
        <v>104</v>
      </c>
      <c r="E119" s="107" t="s">
        <v>104</v>
      </c>
      <c r="F119" s="107" t="s">
        <v>762</v>
      </c>
      <c r="G119" s="107" t="s">
        <v>761</v>
      </c>
    </row>
    <row r="120" spans="1:7" x14ac:dyDescent="0.25">
      <c r="A120" s="108">
        <v>498</v>
      </c>
      <c r="B120" s="107" t="s">
        <v>400</v>
      </c>
      <c r="C120" s="107" t="s">
        <v>399</v>
      </c>
      <c r="D120" s="107" t="s">
        <v>104</v>
      </c>
      <c r="E120" s="107" t="s">
        <v>104</v>
      </c>
      <c r="F120" s="107" t="s">
        <v>398</v>
      </c>
      <c r="G120" s="107" t="s">
        <v>397</v>
      </c>
    </row>
    <row r="121" spans="1:7" x14ac:dyDescent="0.25">
      <c r="A121" s="108">
        <v>496</v>
      </c>
      <c r="B121" s="107" t="s">
        <v>404</v>
      </c>
      <c r="C121" s="107" t="s">
        <v>403</v>
      </c>
      <c r="D121" s="107" t="s">
        <v>104</v>
      </c>
      <c r="E121" s="107" t="s">
        <v>104</v>
      </c>
      <c r="F121" s="107" t="s">
        <v>402</v>
      </c>
      <c r="G121" s="107" t="s">
        <v>401</v>
      </c>
    </row>
    <row r="122" spans="1:7" x14ac:dyDescent="0.25">
      <c r="A122" s="108">
        <v>508</v>
      </c>
      <c r="B122" s="107" t="s">
        <v>389</v>
      </c>
      <c r="C122" s="107" t="s">
        <v>388</v>
      </c>
      <c r="D122" s="107" t="s">
        <v>104</v>
      </c>
      <c r="E122" s="107" t="s">
        <v>104</v>
      </c>
      <c r="F122" s="107" t="s">
        <v>387</v>
      </c>
      <c r="G122" s="107" t="s">
        <v>386</v>
      </c>
    </row>
    <row r="123" spans="1:7" x14ac:dyDescent="0.25">
      <c r="A123" s="108">
        <v>516</v>
      </c>
      <c r="B123" s="107" t="s">
        <v>385</v>
      </c>
      <c r="C123" s="107" t="s">
        <v>384</v>
      </c>
      <c r="D123" s="107" t="s">
        <v>104</v>
      </c>
      <c r="E123" s="107" t="s">
        <v>104</v>
      </c>
      <c r="F123" s="107" t="s">
        <v>383</v>
      </c>
      <c r="G123" s="107" t="s">
        <v>382</v>
      </c>
    </row>
    <row r="124" spans="1:7" x14ac:dyDescent="0.25">
      <c r="A124" s="108">
        <v>520</v>
      </c>
      <c r="B124" s="107" t="s">
        <v>381</v>
      </c>
      <c r="C124" s="107" t="s">
        <v>380</v>
      </c>
      <c r="D124" s="107" t="s">
        <v>104</v>
      </c>
      <c r="E124" s="107" t="s">
        <v>104</v>
      </c>
      <c r="F124" s="107" t="s">
        <v>379</v>
      </c>
      <c r="G124" s="107" t="s">
        <v>378</v>
      </c>
    </row>
    <row r="125" spans="1:7" x14ac:dyDescent="0.25">
      <c r="A125" s="108">
        <v>276</v>
      </c>
      <c r="B125" s="107" t="s">
        <v>597</v>
      </c>
      <c r="C125" s="107" t="s">
        <v>596</v>
      </c>
      <c r="D125" s="107" t="s">
        <v>106</v>
      </c>
      <c r="E125" s="107" t="s">
        <v>106</v>
      </c>
      <c r="F125" s="107" t="s">
        <v>595</v>
      </c>
      <c r="G125" s="107" t="s">
        <v>594</v>
      </c>
    </row>
    <row r="126" spans="1:7" x14ac:dyDescent="0.25">
      <c r="A126" s="108">
        <v>524</v>
      </c>
      <c r="B126" s="107" t="s">
        <v>377</v>
      </c>
      <c r="C126" s="107" t="s">
        <v>376</v>
      </c>
      <c r="D126" s="107" t="s">
        <v>104</v>
      </c>
      <c r="E126" s="107" t="s">
        <v>104</v>
      </c>
      <c r="F126" s="107" t="s">
        <v>375</v>
      </c>
      <c r="G126" s="107" t="s">
        <v>374</v>
      </c>
    </row>
    <row r="127" spans="1:7" x14ac:dyDescent="0.25">
      <c r="A127" s="108">
        <v>562</v>
      </c>
      <c r="B127" s="107" t="s">
        <v>357</v>
      </c>
      <c r="C127" s="107" t="s">
        <v>356</v>
      </c>
      <c r="D127" s="107" t="s">
        <v>104</v>
      </c>
      <c r="E127" s="107" t="s">
        <v>104</v>
      </c>
      <c r="F127" s="107" t="s">
        <v>355</v>
      </c>
      <c r="G127" s="107" t="s">
        <v>354</v>
      </c>
    </row>
    <row r="128" spans="1:7" x14ac:dyDescent="0.25">
      <c r="A128" s="108">
        <v>566</v>
      </c>
      <c r="B128" s="107" t="s">
        <v>353</v>
      </c>
      <c r="C128" s="107" t="s">
        <v>352</v>
      </c>
      <c r="D128" s="107" t="s">
        <v>104</v>
      </c>
      <c r="E128" s="107" t="s">
        <v>104</v>
      </c>
      <c r="F128" s="107" t="s">
        <v>351</v>
      </c>
      <c r="G128" s="107" t="s">
        <v>350</v>
      </c>
    </row>
    <row r="129" spans="1:7" x14ac:dyDescent="0.25">
      <c r="A129" s="108">
        <v>558</v>
      </c>
      <c r="B129" s="107" t="s">
        <v>361</v>
      </c>
      <c r="C129" s="107" t="s">
        <v>360</v>
      </c>
      <c r="D129" s="107" t="s">
        <v>104</v>
      </c>
      <c r="E129" s="107" t="s">
        <v>104</v>
      </c>
      <c r="F129" s="107" t="s">
        <v>359</v>
      </c>
      <c r="G129" s="107" t="s">
        <v>358</v>
      </c>
    </row>
    <row r="130" spans="1:7" x14ac:dyDescent="0.25">
      <c r="A130" s="108">
        <v>570</v>
      </c>
      <c r="B130" s="107" t="s">
        <v>349</v>
      </c>
      <c r="C130" s="107" t="s">
        <v>348</v>
      </c>
      <c r="D130" s="107" t="s">
        <v>104</v>
      </c>
      <c r="E130" s="107" t="s">
        <v>104</v>
      </c>
      <c r="F130" s="107" t="s">
        <v>347</v>
      </c>
      <c r="G130" s="107" t="s">
        <v>346</v>
      </c>
    </row>
    <row r="131" spans="1:7" x14ac:dyDescent="0.25">
      <c r="A131" s="108">
        <v>528</v>
      </c>
      <c r="B131" s="107" t="s">
        <v>373</v>
      </c>
      <c r="C131" s="107" t="s">
        <v>372</v>
      </c>
      <c r="D131" s="107" t="s">
        <v>106</v>
      </c>
      <c r="E131" s="107" t="s">
        <v>106</v>
      </c>
      <c r="F131" s="107" t="s">
        <v>371</v>
      </c>
      <c r="G131" s="107" t="s">
        <v>370</v>
      </c>
    </row>
    <row r="132" spans="1:7" x14ac:dyDescent="0.25">
      <c r="A132" s="108">
        <v>578</v>
      </c>
      <c r="B132" s="107" t="s">
        <v>345</v>
      </c>
      <c r="C132" s="107" t="s">
        <v>344</v>
      </c>
      <c r="D132" s="107" t="s">
        <v>106</v>
      </c>
      <c r="E132" s="107" t="s">
        <v>106</v>
      </c>
      <c r="F132" s="107" t="s">
        <v>343</v>
      </c>
      <c r="G132" s="107" t="s">
        <v>342</v>
      </c>
    </row>
    <row r="133" spans="1:7" x14ac:dyDescent="0.25">
      <c r="A133" s="108">
        <v>554</v>
      </c>
      <c r="B133" s="107" t="s">
        <v>365</v>
      </c>
      <c r="C133" s="107" t="s">
        <v>364</v>
      </c>
      <c r="D133" s="107" t="s">
        <v>104</v>
      </c>
      <c r="E133" s="107" t="s">
        <v>104</v>
      </c>
      <c r="F133" s="107" t="s">
        <v>363</v>
      </c>
      <c r="G133" s="107" t="s">
        <v>362</v>
      </c>
    </row>
    <row r="134" spans="1:7" x14ac:dyDescent="0.25">
      <c r="A134" s="108">
        <v>586</v>
      </c>
      <c r="B134" s="107" t="s">
        <v>329</v>
      </c>
      <c r="C134" s="107" t="s">
        <v>328</v>
      </c>
      <c r="D134" s="107" t="s">
        <v>104</v>
      </c>
      <c r="E134" s="107" t="s">
        <v>104</v>
      </c>
      <c r="F134" s="107" t="s">
        <v>327</v>
      </c>
      <c r="G134" s="107" t="s">
        <v>326</v>
      </c>
    </row>
    <row r="135" spans="1:7" x14ac:dyDescent="0.25">
      <c r="A135" s="108">
        <v>585</v>
      </c>
      <c r="B135" s="107" t="s">
        <v>333</v>
      </c>
      <c r="C135" s="107" t="s">
        <v>332</v>
      </c>
      <c r="D135" s="107" t="s">
        <v>104</v>
      </c>
      <c r="E135" s="107" t="s">
        <v>104</v>
      </c>
      <c r="F135" s="107" t="s">
        <v>331</v>
      </c>
      <c r="G135" s="107" t="s">
        <v>330</v>
      </c>
    </row>
    <row r="136" spans="1:7" x14ac:dyDescent="0.25">
      <c r="A136" s="108">
        <v>275</v>
      </c>
      <c r="B136" s="107" t="s">
        <v>600</v>
      </c>
      <c r="C136" s="107" t="s">
        <v>877</v>
      </c>
      <c r="D136" s="107" t="s">
        <v>104</v>
      </c>
      <c r="E136" s="107" t="s">
        <v>104</v>
      </c>
      <c r="F136" s="107" t="s">
        <v>599</v>
      </c>
      <c r="G136" s="107" t="s">
        <v>598</v>
      </c>
    </row>
    <row r="137" spans="1:7" x14ac:dyDescent="0.25">
      <c r="A137" s="108">
        <v>591</v>
      </c>
      <c r="B137" s="107" t="s">
        <v>325</v>
      </c>
      <c r="C137" s="107" t="s">
        <v>324</v>
      </c>
      <c r="D137" s="107" t="s">
        <v>104</v>
      </c>
      <c r="E137" s="107" t="s">
        <v>104</v>
      </c>
      <c r="F137" s="107" t="s">
        <v>323</v>
      </c>
      <c r="G137" s="107" t="s">
        <v>322</v>
      </c>
    </row>
    <row r="138" spans="1:7" x14ac:dyDescent="0.25">
      <c r="A138" s="108">
        <v>598</v>
      </c>
      <c r="B138" s="107" t="s">
        <v>321</v>
      </c>
      <c r="C138" s="107" t="s">
        <v>320</v>
      </c>
      <c r="D138" s="107" t="s">
        <v>104</v>
      </c>
      <c r="E138" s="107" t="s">
        <v>104</v>
      </c>
      <c r="F138" s="107" t="s">
        <v>319</v>
      </c>
      <c r="G138" s="107" t="s">
        <v>318</v>
      </c>
    </row>
    <row r="139" spans="1:7" x14ac:dyDescent="0.25">
      <c r="A139" s="108">
        <v>600</v>
      </c>
      <c r="B139" s="107" t="s">
        <v>317</v>
      </c>
      <c r="C139" s="107" t="s">
        <v>316</v>
      </c>
      <c r="D139" s="107" t="s">
        <v>104</v>
      </c>
      <c r="E139" s="107" t="s">
        <v>104</v>
      </c>
      <c r="F139" s="107" t="s">
        <v>315</v>
      </c>
      <c r="G139" s="107" t="s">
        <v>314</v>
      </c>
    </row>
    <row r="140" spans="1:7" x14ac:dyDescent="0.25">
      <c r="A140" s="108">
        <v>604</v>
      </c>
      <c r="B140" s="107" t="s">
        <v>313</v>
      </c>
      <c r="C140" s="107" t="s">
        <v>312</v>
      </c>
      <c r="D140" s="107" t="s">
        <v>104</v>
      </c>
      <c r="E140" s="107" t="s">
        <v>104</v>
      </c>
      <c r="F140" s="107" t="s">
        <v>311</v>
      </c>
      <c r="G140" s="107" t="s">
        <v>310</v>
      </c>
    </row>
    <row r="141" spans="1:7" x14ac:dyDescent="0.25">
      <c r="A141" s="108">
        <v>616</v>
      </c>
      <c r="B141" s="107" t="s">
        <v>305</v>
      </c>
      <c r="C141" s="107" t="s">
        <v>304</v>
      </c>
      <c r="D141" s="107" t="s">
        <v>106</v>
      </c>
      <c r="E141" s="107" t="s">
        <v>106</v>
      </c>
      <c r="F141" s="107" t="s">
        <v>303</v>
      </c>
      <c r="G141" s="107" t="s">
        <v>302</v>
      </c>
    </row>
    <row r="142" spans="1:7" x14ac:dyDescent="0.25">
      <c r="A142" s="108">
        <v>620</v>
      </c>
      <c r="B142" s="107" t="s">
        <v>301</v>
      </c>
      <c r="C142" s="107" t="s">
        <v>300</v>
      </c>
      <c r="D142" s="107" t="s">
        <v>106</v>
      </c>
      <c r="E142" s="107" t="s">
        <v>106</v>
      </c>
      <c r="F142" s="107" t="s">
        <v>299</v>
      </c>
      <c r="G142" s="107" t="s">
        <v>298</v>
      </c>
    </row>
    <row r="143" spans="1:7" x14ac:dyDescent="0.25">
      <c r="A143" s="108">
        <v>642</v>
      </c>
      <c r="B143" s="107" t="s">
        <v>290</v>
      </c>
      <c r="C143" s="107" t="s">
        <v>289</v>
      </c>
      <c r="D143" s="107" t="s">
        <v>106</v>
      </c>
      <c r="E143" s="107" t="s">
        <v>106</v>
      </c>
      <c r="F143" s="107" t="s">
        <v>288</v>
      </c>
      <c r="G143" s="107" t="s">
        <v>287</v>
      </c>
    </row>
    <row r="144" spans="1:7" x14ac:dyDescent="0.25">
      <c r="A144" s="108">
        <v>646</v>
      </c>
      <c r="B144" s="107" t="s">
        <v>283</v>
      </c>
      <c r="C144" s="107" t="s">
        <v>282</v>
      </c>
      <c r="D144" s="107" t="s">
        <v>104</v>
      </c>
      <c r="E144" s="107" t="s">
        <v>104</v>
      </c>
      <c r="F144" s="107" t="s">
        <v>281</v>
      </c>
      <c r="G144" s="107" t="s">
        <v>280</v>
      </c>
    </row>
    <row r="145" spans="1:7" x14ac:dyDescent="0.25">
      <c r="A145" s="108">
        <v>643</v>
      </c>
      <c r="B145" s="107" t="s">
        <v>286</v>
      </c>
      <c r="C145" s="107" t="s">
        <v>873</v>
      </c>
      <c r="D145" s="107" t="s">
        <v>104</v>
      </c>
      <c r="E145" s="107" t="s">
        <v>104</v>
      </c>
      <c r="F145" s="107" t="s">
        <v>285</v>
      </c>
      <c r="G145" s="107" t="s">
        <v>284</v>
      </c>
    </row>
    <row r="146" spans="1:7" x14ac:dyDescent="0.25">
      <c r="A146" s="108">
        <v>659</v>
      </c>
      <c r="B146" s="107" t="s">
        <v>279</v>
      </c>
      <c r="C146" s="107" t="s">
        <v>278</v>
      </c>
      <c r="D146" s="107" t="s">
        <v>104</v>
      </c>
      <c r="E146" s="107" t="s">
        <v>104</v>
      </c>
      <c r="F146" s="107" t="s">
        <v>277</v>
      </c>
      <c r="G146" s="107" t="s">
        <v>276</v>
      </c>
    </row>
    <row r="147" spans="1:7" x14ac:dyDescent="0.25">
      <c r="A147" s="108">
        <v>662</v>
      </c>
      <c r="B147" s="107" t="s">
        <v>275</v>
      </c>
      <c r="C147" s="107" t="s">
        <v>274</v>
      </c>
      <c r="D147" s="107" t="s">
        <v>104</v>
      </c>
      <c r="E147" s="107" t="s">
        <v>104</v>
      </c>
      <c r="F147" s="107" t="s">
        <v>273</v>
      </c>
      <c r="G147" s="107" t="s">
        <v>272</v>
      </c>
    </row>
    <row r="148" spans="1:7" x14ac:dyDescent="0.25">
      <c r="A148" s="108">
        <v>670</v>
      </c>
      <c r="B148" s="107" t="s">
        <v>271</v>
      </c>
      <c r="C148" s="107" t="s">
        <v>270</v>
      </c>
      <c r="D148" s="107" t="s">
        <v>104</v>
      </c>
      <c r="E148" s="107" t="s">
        <v>104</v>
      </c>
      <c r="F148" s="107" t="s">
        <v>269</v>
      </c>
      <c r="G148" s="107" t="s">
        <v>268</v>
      </c>
    </row>
    <row r="149" spans="1:7" x14ac:dyDescent="0.25">
      <c r="A149" s="108">
        <v>90</v>
      </c>
      <c r="B149" s="107" t="s">
        <v>775</v>
      </c>
      <c r="C149" s="107" t="s">
        <v>774</v>
      </c>
      <c r="D149" s="107" t="s">
        <v>104</v>
      </c>
      <c r="E149" s="107" t="s">
        <v>104</v>
      </c>
      <c r="F149" s="107" t="s">
        <v>773</v>
      </c>
      <c r="G149" s="107" t="s">
        <v>772</v>
      </c>
    </row>
    <row r="150" spans="1:7" x14ac:dyDescent="0.25">
      <c r="A150" s="108">
        <v>222</v>
      </c>
      <c r="B150" s="107" t="s">
        <v>652</v>
      </c>
      <c r="C150" s="107" t="s">
        <v>651</v>
      </c>
      <c r="D150" s="107" t="s">
        <v>104</v>
      </c>
      <c r="E150" s="107" t="s">
        <v>104</v>
      </c>
      <c r="F150" s="107" t="s">
        <v>650</v>
      </c>
      <c r="G150" s="107" t="s">
        <v>649</v>
      </c>
    </row>
    <row r="151" spans="1:7" x14ac:dyDescent="0.25">
      <c r="A151" s="108">
        <v>882</v>
      </c>
      <c r="B151" s="107" t="s">
        <v>119</v>
      </c>
      <c r="C151" s="107" t="s">
        <v>118</v>
      </c>
      <c r="D151" s="107" t="s">
        <v>104</v>
      </c>
      <c r="E151" s="107" t="s">
        <v>104</v>
      </c>
      <c r="F151" s="107" t="s">
        <v>117</v>
      </c>
      <c r="G151" s="107" t="s">
        <v>116</v>
      </c>
    </row>
    <row r="152" spans="1:7" x14ac:dyDescent="0.25">
      <c r="A152" s="108">
        <v>678</v>
      </c>
      <c r="B152" s="107" t="s">
        <v>267</v>
      </c>
      <c r="C152" s="107" t="s">
        <v>266</v>
      </c>
      <c r="D152" s="107" t="s">
        <v>104</v>
      </c>
      <c r="E152" s="107" t="s">
        <v>104</v>
      </c>
      <c r="F152" s="107" t="s">
        <v>265</v>
      </c>
      <c r="G152" s="107" t="s">
        <v>264</v>
      </c>
    </row>
    <row r="153" spans="1:7" x14ac:dyDescent="0.25">
      <c r="A153" s="108">
        <v>690</v>
      </c>
      <c r="B153" s="107" t="s">
        <v>256</v>
      </c>
      <c r="C153" s="107" t="s">
        <v>255</v>
      </c>
      <c r="D153" s="107" t="s">
        <v>104</v>
      </c>
      <c r="E153" s="107" t="s">
        <v>104</v>
      </c>
      <c r="F153" s="107" t="s">
        <v>254</v>
      </c>
      <c r="G153" s="107" t="s">
        <v>253</v>
      </c>
    </row>
    <row r="154" spans="1:7" x14ac:dyDescent="0.25">
      <c r="A154" s="108">
        <v>686</v>
      </c>
      <c r="B154" s="107" t="s">
        <v>263</v>
      </c>
      <c r="C154" s="107" t="s">
        <v>262</v>
      </c>
      <c r="D154" s="107" t="s">
        <v>104</v>
      </c>
      <c r="E154" s="107" t="s">
        <v>104</v>
      </c>
      <c r="F154" s="107" t="s">
        <v>261</v>
      </c>
      <c r="G154" s="107" t="s">
        <v>260</v>
      </c>
    </row>
    <row r="155" spans="1:7" x14ac:dyDescent="0.25">
      <c r="A155" s="108">
        <v>807</v>
      </c>
      <c r="B155" s="107" t="s">
        <v>150</v>
      </c>
      <c r="C155" s="107" t="s">
        <v>867</v>
      </c>
      <c r="D155" s="107" t="s">
        <v>104</v>
      </c>
      <c r="E155" s="107" t="s">
        <v>106</v>
      </c>
      <c r="F155" s="107" t="s">
        <v>866</v>
      </c>
      <c r="G155" s="107" t="s">
        <v>865</v>
      </c>
    </row>
    <row r="156" spans="1:7" x14ac:dyDescent="0.25">
      <c r="A156" s="108">
        <v>694</v>
      </c>
      <c r="B156" s="107" t="s">
        <v>252</v>
      </c>
      <c r="C156" s="107" t="s">
        <v>251</v>
      </c>
      <c r="D156" s="107" t="s">
        <v>104</v>
      </c>
      <c r="E156" s="107" t="s">
        <v>104</v>
      </c>
      <c r="F156" s="107" t="s">
        <v>250</v>
      </c>
      <c r="G156" s="107" t="s">
        <v>249</v>
      </c>
    </row>
    <row r="157" spans="1:7" x14ac:dyDescent="0.25">
      <c r="A157" s="108">
        <v>702</v>
      </c>
      <c r="B157" s="107" t="s">
        <v>248</v>
      </c>
      <c r="C157" s="107" t="s">
        <v>247</v>
      </c>
      <c r="D157" s="107" t="s">
        <v>104</v>
      </c>
      <c r="E157" s="107" t="s">
        <v>104</v>
      </c>
      <c r="F157" s="107" t="s">
        <v>246</v>
      </c>
      <c r="G157" s="107" t="s">
        <v>245</v>
      </c>
    </row>
    <row r="158" spans="1:7" x14ac:dyDescent="0.25">
      <c r="A158" s="108">
        <v>760</v>
      </c>
      <c r="B158" s="107" t="s">
        <v>197</v>
      </c>
      <c r="C158" s="107" t="s">
        <v>878</v>
      </c>
      <c r="D158" s="107" t="s">
        <v>104</v>
      </c>
      <c r="E158" s="107" t="s">
        <v>104</v>
      </c>
      <c r="F158" s="107" t="s">
        <v>196</v>
      </c>
      <c r="G158" s="107" t="s">
        <v>195</v>
      </c>
    </row>
    <row r="159" spans="1:7" x14ac:dyDescent="0.25">
      <c r="A159" s="108">
        <v>384</v>
      </c>
      <c r="B159" s="107" t="s">
        <v>518</v>
      </c>
      <c r="C159" s="107" t="s">
        <v>517</v>
      </c>
      <c r="D159" s="107" t="s">
        <v>104</v>
      </c>
      <c r="E159" s="107" t="s">
        <v>104</v>
      </c>
      <c r="F159" s="107" t="s">
        <v>516</v>
      </c>
      <c r="G159" s="107" t="s">
        <v>515</v>
      </c>
    </row>
    <row r="160" spans="1:7" x14ac:dyDescent="0.25">
      <c r="A160" s="108">
        <v>703</v>
      </c>
      <c r="B160" s="107" t="s">
        <v>244</v>
      </c>
      <c r="C160" s="107" t="s">
        <v>243</v>
      </c>
      <c r="D160" s="107" t="s">
        <v>106</v>
      </c>
      <c r="E160" s="107" t="s">
        <v>106</v>
      </c>
      <c r="F160" s="107" t="s">
        <v>242</v>
      </c>
      <c r="G160" s="107" t="s">
        <v>241</v>
      </c>
    </row>
    <row r="161" spans="1:7" x14ac:dyDescent="0.25">
      <c r="A161" s="108">
        <v>706</v>
      </c>
      <c r="B161" s="107" t="s">
        <v>236</v>
      </c>
      <c r="C161" s="107" t="s">
        <v>235</v>
      </c>
      <c r="D161" s="107" t="s">
        <v>104</v>
      </c>
      <c r="E161" s="107" t="s">
        <v>104</v>
      </c>
      <c r="F161" s="107" t="s">
        <v>234</v>
      </c>
      <c r="G161" s="107" t="s">
        <v>233</v>
      </c>
    </row>
    <row r="162" spans="1:7" x14ac:dyDescent="0.25">
      <c r="A162" s="108">
        <v>688</v>
      </c>
      <c r="B162" s="107" t="s">
        <v>259</v>
      </c>
      <c r="C162" s="107" t="s">
        <v>872</v>
      </c>
      <c r="D162" s="107" t="s">
        <v>104</v>
      </c>
      <c r="E162" s="107" t="s">
        <v>106</v>
      </c>
      <c r="F162" s="107" t="s">
        <v>258</v>
      </c>
      <c r="G162" s="107" t="s">
        <v>257</v>
      </c>
    </row>
    <row r="163" spans="1:7" x14ac:dyDescent="0.25">
      <c r="A163" s="108">
        <v>140</v>
      </c>
      <c r="B163" s="107" t="s">
        <v>736</v>
      </c>
      <c r="C163" s="107" t="s">
        <v>735</v>
      </c>
      <c r="D163" s="107" t="s">
        <v>104</v>
      </c>
      <c r="E163" s="107" t="s">
        <v>104</v>
      </c>
      <c r="F163" s="107" t="s">
        <v>734</v>
      </c>
      <c r="G163" s="107" t="s">
        <v>733</v>
      </c>
    </row>
    <row r="164" spans="1:7" x14ac:dyDescent="0.25">
      <c r="A164" s="108">
        <v>729</v>
      </c>
      <c r="B164" s="107" t="s">
        <v>217</v>
      </c>
      <c r="C164" s="107" t="s">
        <v>216</v>
      </c>
      <c r="D164" s="107" t="s">
        <v>104</v>
      </c>
      <c r="E164" s="107" t="s">
        <v>104</v>
      </c>
      <c r="F164" s="107" t="s">
        <v>215</v>
      </c>
      <c r="G164" s="107" t="s">
        <v>214</v>
      </c>
    </row>
    <row r="165" spans="1:7" x14ac:dyDescent="0.25">
      <c r="A165" s="108">
        <v>740</v>
      </c>
      <c r="B165" s="107" t="s">
        <v>213</v>
      </c>
      <c r="C165" s="107" t="s">
        <v>212</v>
      </c>
      <c r="D165" s="107" t="s">
        <v>104</v>
      </c>
      <c r="E165" s="107" t="s">
        <v>104</v>
      </c>
      <c r="F165" s="107" t="s">
        <v>211</v>
      </c>
      <c r="G165" s="107" t="s">
        <v>210</v>
      </c>
    </row>
    <row r="166" spans="1:7" x14ac:dyDescent="0.25">
      <c r="A166" s="108">
        <v>748</v>
      </c>
      <c r="B166" s="107" t="s">
        <v>209</v>
      </c>
      <c r="C166" s="107" t="s">
        <v>208</v>
      </c>
      <c r="D166" s="107" t="s">
        <v>104</v>
      </c>
      <c r="E166" s="107" t="s">
        <v>104</v>
      </c>
      <c r="F166" s="107" t="s">
        <v>207</v>
      </c>
      <c r="G166" s="107" t="s">
        <v>206</v>
      </c>
    </row>
    <row r="167" spans="1:7" x14ac:dyDescent="0.25">
      <c r="A167" s="108">
        <v>724</v>
      </c>
      <c r="B167" s="107" t="s">
        <v>224</v>
      </c>
      <c r="C167" s="107" t="s">
        <v>223</v>
      </c>
      <c r="D167" s="107" t="s">
        <v>106</v>
      </c>
      <c r="E167" s="107" t="s">
        <v>106</v>
      </c>
      <c r="F167" s="107" t="s">
        <v>222</v>
      </c>
      <c r="G167" s="107" t="s">
        <v>221</v>
      </c>
    </row>
    <row r="168" spans="1:7" x14ac:dyDescent="0.25">
      <c r="A168" s="108">
        <v>144</v>
      </c>
      <c r="B168" s="107" t="s">
        <v>732</v>
      </c>
      <c r="C168" s="107" t="s">
        <v>731</v>
      </c>
      <c r="D168" s="107" t="s">
        <v>104</v>
      </c>
      <c r="E168" s="107" t="s">
        <v>104</v>
      </c>
      <c r="F168" s="107" t="s">
        <v>730</v>
      </c>
      <c r="G168" s="107" t="s">
        <v>729</v>
      </c>
    </row>
    <row r="169" spans="1:7" x14ac:dyDescent="0.25">
      <c r="A169" s="108">
        <v>752</v>
      </c>
      <c r="B169" s="107" t="s">
        <v>205</v>
      </c>
      <c r="C169" s="107" t="s">
        <v>204</v>
      </c>
      <c r="D169" s="107" t="s">
        <v>106</v>
      </c>
      <c r="E169" s="107" t="s">
        <v>106</v>
      </c>
      <c r="F169" s="107" t="s">
        <v>203</v>
      </c>
      <c r="G169" s="107" t="s">
        <v>202</v>
      </c>
    </row>
    <row r="170" spans="1:7" x14ac:dyDescent="0.25">
      <c r="A170" s="108">
        <v>756</v>
      </c>
      <c r="B170" s="107" t="s">
        <v>201</v>
      </c>
      <c r="C170" s="107" t="s">
        <v>200</v>
      </c>
      <c r="D170" s="107" t="s">
        <v>106</v>
      </c>
      <c r="E170" s="107" t="s">
        <v>106</v>
      </c>
      <c r="F170" s="107" t="s">
        <v>199</v>
      </c>
      <c r="G170" s="107" t="s">
        <v>198</v>
      </c>
    </row>
    <row r="171" spans="1:7" x14ac:dyDescent="0.25">
      <c r="A171" s="108">
        <v>762</v>
      </c>
      <c r="B171" s="107" t="s">
        <v>194</v>
      </c>
      <c r="C171" s="107" t="s">
        <v>193</v>
      </c>
      <c r="D171" s="107" t="s">
        <v>104</v>
      </c>
      <c r="E171" s="107" t="s">
        <v>104</v>
      </c>
      <c r="F171" s="107" t="s">
        <v>192</v>
      </c>
      <c r="G171" s="107" t="s">
        <v>191</v>
      </c>
    </row>
    <row r="172" spans="1:7" x14ac:dyDescent="0.25">
      <c r="A172" s="108">
        <v>764</v>
      </c>
      <c r="B172" s="107" t="s">
        <v>190</v>
      </c>
      <c r="C172" s="107" t="s">
        <v>189</v>
      </c>
      <c r="D172" s="107" t="s">
        <v>104</v>
      </c>
      <c r="E172" s="107" t="s">
        <v>104</v>
      </c>
      <c r="F172" s="107" t="s">
        <v>188</v>
      </c>
      <c r="G172" s="107" t="s">
        <v>187</v>
      </c>
    </row>
    <row r="173" spans="1:7" x14ac:dyDescent="0.25">
      <c r="A173" s="108">
        <v>158</v>
      </c>
      <c r="B173" s="107" t="s">
        <v>716</v>
      </c>
      <c r="C173" s="107" t="s">
        <v>715</v>
      </c>
      <c r="D173" s="107" t="s">
        <v>104</v>
      </c>
      <c r="E173" s="107" t="s">
        <v>104</v>
      </c>
      <c r="F173" s="107" t="s">
        <v>714</v>
      </c>
      <c r="G173" s="107" t="s">
        <v>713</v>
      </c>
    </row>
    <row r="174" spans="1:7" x14ac:dyDescent="0.25">
      <c r="A174" s="108">
        <v>834</v>
      </c>
      <c r="B174" s="107" t="s">
        <v>142</v>
      </c>
      <c r="C174" s="107" t="s">
        <v>141</v>
      </c>
      <c r="D174" s="107" t="s">
        <v>104</v>
      </c>
      <c r="E174" s="107" t="s">
        <v>104</v>
      </c>
      <c r="F174" s="107" t="s">
        <v>140</v>
      </c>
      <c r="G174" s="107" t="s">
        <v>139</v>
      </c>
    </row>
    <row r="175" spans="1:7" x14ac:dyDescent="0.25">
      <c r="A175" s="108">
        <v>768</v>
      </c>
      <c r="B175" s="107" t="s">
        <v>186</v>
      </c>
      <c r="C175" s="107" t="s">
        <v>185</v>
      </c>
      <c r="D175" s="107" t="s">
        <v>104</v>
      </c>
      <c r="E175" s="107" t="s">
        <v>104</v>
      </c>
      <c r="F175" s="107" t="s">
        <v>184</v>
      </c>
      <c r="G175" s="107" t="s">
        <v>183</v>
      </c>
    </row>
    <row r="176" spans="1:7" x14ac:dyDescent="0.25">
      <c r="A176" s="108">
        <v>776</v>
      </c>
      <c r="B176" s="107" t="s">
        <v>182</v>
      </c>
      <c r="C176" s="107" t="s">
        <v>181</v>
      </c>
      <c r="D176" s="107" t="s">
        <v>104</v>
      </c>
      <c r="E176" s="107" t="s">
        <v>104</v>
      </c>
      <c r="F176" s="107" t="s">
        <v>180</v>
      </c>
      <c r="G176" s="107" t="s">
        <v>179</v>
      </c>
    </row>
    <row r="177" spans="1:7" x14ac:dyDescent="0.25">
      <c r="A177" s="108">
        <v>780</v>
      </c>
      <c r="B177" s="107" t="s">
        <v>178</v>
      </c>
      <c r="C177" s="107" t="s">
        <v>177</v>
      </c>
      <c r="D177" s="107" t="s">
        <v>104</v>
      </c>
      <c r="E177" s="107" t="s">
        <v>104</v>
      </c>
      <c r="F177" s="107" t="s">
        <v>176</v>
      </c>
      <c r="G177" s="107" t="s">
        <v>175</v>
      </c>
    </row>
    <row r="178" spans="1:7" x14ac:dyDescent="0.25">
      <c r="A178" s="108">
        <v>788</v>
      </c>
      <c r="B178" s="107" t="s">
        <v>174</v>
      </c>
      <c r="C178" s="107" t="s">
        <v>173</v>
      </c>
      <c r="D178" s="107" t="s">
        <v>104</v>
      </c>
      <c r="E178" s="107" t="s">
        <v>104</v>
      </c>
      <c r="F178" s="107" t="s">
        <v>172</v>
      </c>
      <c r="G178" s="107" t="s">
        <v>171</v>
      </c>
    </row>
    <row r="179" spans="1:7" x14ac:dyDescent="0.25">
      <c r="A179" s="108">
        <v>792</v>
      </c>
      <c r="B179" s="107" t="s">
        <v>170</v>
      </c>
      <c r="C179" s="107" t="s">
        <v>169</v>
      </c>
      <c r="D179" s="107" t="s">
        <v>104</v>
      </c>
      <c r="E179" s="107" t="s">
        <v>104</v>
      </c>
      <c r="F179" s="107" t="s">
        <v>168</v>
      </c>
      <c r="G179" s="107" t="s">
        <v>167</v>
      </c>
    </row>
    <row r="180" spans="1:7" x14ac:dyDescent="0.25">
      <c r="A180" s="108">
        <v>795</v>
      </c>
      <c r="B180" s="107" t="s">
        <v>166</v>
      </c>
      <c r="C180" s="107" t="s">
        <v>165</v>
      </c>
      <c r="D180" s="107" t="s">
        <v>104</v>
      </c>
      <c r="E180" s="107" t="s">
        <v>104</v>
      </c>
      <c r="F180" s="107" t="s">
        <v>164</v>
      </c>
      <c r="G180" s="107" t="s">
        <v>163</v>
      </c>
    </row>
    <row r="181" spans="1:7" x14ac:dyDescent="0.25">
      <c r="A181" s="108">
        <v>798</v>
      </c>
      <c r="B181" s="107" t="s">
        <v>162</v>
      </c>
      <c r="C181" s="107" t="s">
        <v>161</v>
      </c>
      <c r="D181" s="107" t="s">
        <v>104</v>
      </c>
      <c r="E181" s="107" t="s">
        <v>104</v>
      </c>
      <c r="F181" s="107" t="s">
        <v>160</v>
      </c>
      <c r="G181" s="107" t="s">
        <v>159</v>
      </c>
    </row>
    <row r="182" spans="1:7" x14ac:dyDescent="0.25">
      <c r="A182" s="108">
        <v>800</v>
      </c>
      <c r="B182" s="107" t="s">
        <v>158</v>
      </c>
      <c r="C182" s="107" t="s">
        <v>157</v>
      </c>
      <c r="D182" s="107" t="s">
        <v>104</v>
      </c>
      <c r="E182" s="107" t="s">
        <v>104</v>
      </c>
      <c r="F182" s="107" t="s">
        <v>156</v>
      </c>
      <c r="G182" s="107" t="s">
        <v>155</v>
      </c>
    </row>
    <row r="183" spans="1:7" x14ac:dyDescent="0.25">
      <c r="A183" s="108">
        <v>804</v>
      </c>
      <c r="B183" s="107" t="s">
        <v>154</v>
      </c>
      <c r="C183" s="107" t="s">
        <v>153</v>
      </c>
      <c r="D183" s="107" t="s">
        <v>104</v>
      </c>
      <c r="E183" s="107" t="s">
        <v>104</v>
      </c>
      <c r="F183" s="107" t="s">
        <v>152</v>
      </c>
      <c r="G183" s="107" t="s">
        <v>151</v>
      </c>
    </row>
    <row r="184" spans="1:7" x14ac:dyDescent="0.25">
      <c r="A184" s="108">
        <v>858</v>
      </c>
      <c r="B184" s="107" t="s">
        <v>131</v>
      </c>
      <c r="C184" s="107" t="s">
        <v>130</v>
      </c>
      <c r="D184" s="107" t="s">
        <v>104</v>
      </c>
      <c r="E184" s="107" t="s">
        <v>104</v>
      </c>
      <c r="F184" s="107" t="s">
        <v>129</v>
      </c>
      <c r="G184" s="107" t="s">
        <v>128</v>
      </c>
    </row>
    <row r="185" spans="1:7" x14ac:dyDescent="0.25">
      <c r="A185" s="108">
        <v>860</v>
      </c>
      <c r="B185" s="107" t="s">
        <v>127</v>
      </c>
      <c r="C185" s="107" t="s">
        <v>126</v>
      </c>
      <c r="D185" s="107" t="s">
        <v>104</v>
      </c>
      <c r="E185" s="107" t="s">
        <v>104</v>
      </c>
      <c r="F185" s="107" t="s">
        <v>125</v>
      </c>
      <c r="G185" s="107" t="s">
        <v>124</v>
      </c>
    </row>
    <row r="186" spans="1:7" x14ac:dyDescent="0.25">
      <c r="A186" s="108">
        <v>548</v>
      </c>
      <c r="B186" s="107" t="s">
        <v>369</v>
      </c>
      <c r="C186" s="107" t="s">
        <v>368</v>
      </c>
      <c r="D186" s="107" t="s">
        <v>104</v>
      </c>
      <c r="E186" s="107" t="s">
        <v>104</v>
      </c>
      <c r="F186" s="107" t="s">
        <v>367</v>
      </c>
      <c r="G186" s="107" t="s">
        <v>366</v>
      </c>
    </row>
    <row r="187" spans="1:7" x14ac:dyDescent="0.25">
      <c r="A187" s="108">
        <v>862</v>
      </c>
      <c r="B187" s="107" t="s">
        <v>123</v>
      </c>
      <c r="C187" s="107" t="s">
        <v>122</v>
      </c>
      <c r="D187" s="107" t="s">
        <v>104</v>
      </c>
      <c r="E187" s="107" t="s">
        <v>104</v>
      </c>
      <c r="F187" s="107" t="s">
        <v>121</v>
      </c>
      <c r="G187" s="107" t="s">
        <v>120</v>
      </c>
    </row>
    <row r="188" spans="1:7" x14ac:dyDescent="0.25">
      <c r="A188" s="108">
        <v>704</v>
      </c>
      <c r="B188" s="107" t="s">
        <v>240</v>
      </c>
      <c r="C188" s="107" t="s">
        <v>239</v>
      </c>
      <c r="D188" s="107" t="s">
        <v>104</v>
      </c>
      <c r="E188" s="107" t="s">
        <v>104</v>
      </c>
      <c r="F188" s="107" t="s">
        <v>238</v>
      </c>
      <c r="G188" s="107" t="s">
        <v>237</v>
      </c>
    </row>
    <row r="189" spans="1:7" x14ac:dyDescent="0.25">
      <c r="A189" s="108">
        <v>894</v>
      </c>
      <c r="B189" s="107" t="s">
        <v>111</v>
      </c>
      <c r="C189" s="107" t="s">
        <v>110</v>
      </c>
      <c r="D189" s="107" t="s">
        <v>104</v>
      </c>
      <c r="E189" s="107" t="s">
        <v>104</v>
      </c>
      <c r="F189" s="107" t="s">
        <v>109</v>
      </c>
      <c r="G189" s="107" t="s">
        <v>108</v>
      </c>
    </row>
    <row r="190" spans="1:7" x14ac:dyDescent="0.25">
      <c r="A190" s="108">
        <v>840</v>
      </c>
      <c r="B190" s="107" t="s">
        <v>138</v>
      </c>
      <c r="C190" s="107" t="s">
        <v>882</v>
      </c>
      <c r="D190" s="107" t="s">
        <v>104</v>
      </c>
      <c r="E190" s="107" t="s">
        <v>104</v>
      </c>
      <c r="F190" s="107" t="s">
        <v>137</v>
      </c>
      <c r="G190" s="107" t="s">
        <v>136</v>
      </c>
    </row>
    <row r="191" spans="1:7" x14ac:dyDescent="0.25">
      <c r="A191" s="108">
        <v>826</v>
      </c>
      <c r="B191" s="107" t="s">
        <v>145</v>
      </c>
      <c r="C191" s="107" t="s">
        <v>883</v>
      </c>
      <c r="D191" s="107" t="s">
        <v>106</v>
      </c>
      <c r="E191" s="107" t="s">
        <v>106</v>
      </c>
      <c r="F191" s="107" t="s">
        <v>144</v>
      </c>
      <c r="G191" s="107" t="s">
        <v>143</v>
      </c>
    </row>
    <row r="192" spans="1:7" x14ac:dyDescent="0.25">
      <c r="A192" s="108">
        <v>132</v>
      </c>
      <c r="B192" s="107" t="s">
        <v>740</v>
      </c>
      <c r="C192" s="107" t="s">
        <v>739</v>
      </c>
      <c r="D192" s="107" t="s">
        <v>104</v>
      </c>
      <c r="E192" s="107" t="s">
        <v>104</v>
      </c>
      <c r="F192" s="107" t="s">
        <v>738</v>
      </c>
      <c r="G192" s="107" t="s">
        <v>737</v>
      </c>
    </row>
    <row r="193" spans="1:7" x14ac:dyDescent="0.25">
      <c r="A193" s="108">
        <v>716</v>
      </c>
      <c r="B193" s="107" t="s">
        <v>228</v>
      </c>
      <c r="C193" s="107" t="s">
        <v>227</v>
      </c>
      <c r="D193" s="107" t="s">
        <v>104</v>
      </c>
      <c r="E193" s="107" t="s">
        <v>104</v>
      </c>
      <c r="F193" s="107" t="s">
        <v>226</v>
      </c>
      <c r="G193" s="107" t="s">
        <v>225</v>
      </c>
    </row>
  </sheetData>
  <sortState ref="A2:G193">
    <sortCondition ref="C2"/>
  </sortState>
  <pageMargins left="0.70866141732283472" right="0.70866141732283472" top="0.74803149606299213" bottom="0.74803149606299213" header="0.31496062992125984" footer="0.31496062992125984"/>
  <pageSetup paperSize="9" scale="70" fitToWidth="8" fitToHeight="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Obrazložitev FN k točki 4. PO</vt:lpstr>
      <vt:lpstr>LESTVICE OBRAČUNOV</vt:lpstr>
      <vt:lpstr>SSE ZA BIVANJE</vt:lpstr>
      <vt:lpstr>SIF_DRZAV</vt:lpstr>
      <vt:lpstr>'LESTVICE OBRAČUNOV'!_ftnref1</vt:lpstr>
      <vt:lpstr>'Obrazložitev FN k točki 4. PO'!Področje_tiskanja</vt:lpstr>
      <vt:lpstr>'Obrazložitev FN k točki 4. PO'!Tiskanje_naslovov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Damjana Herman</dc:creator>
  <cp:lastModifiedBy>Damjana Herman</cp:lastModifiedBy>
  <cp:lastPrinted>2019-05-30T05:00:46Z</cp:lastPrinted>
  <dcterms:created xsi:type="dcterms:W3CDTF">2018-04-16T06:05:10Z</dcterms:created>
  <dcterms:modified xsi:type="dcterms:W3CDTF">2019-05-30T05:15:22Z</dcterms:modified>
</cp:coreProperties>
</file>