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fsk38\Users\DMarjetic\NOV\STRUKTURNI SKLADI 2014-2020\PKP-ŠIPK\Razpis podpisan\"/>
    </mc:Choice>
  </mc:AlternateContent>
  <bookViews>
    <workbookView xWindow="0" yWindow="0" windowWidth="25125" windowHeight="10635"/>
  </bookViews>
  <sheets>
    <sheet name="VZHOD" sheetId="4" r:id="rId1"/>
    <sheet name="ZAHOD" sheetId="5" r:id="rId2"/>
  </sheets>
  <calcPr calcId="162913" concurrentCalc="0"/>
</workbook>
</file>

<file path=xl/calcChain.xml><?xml version="1.0" encoding="utf-8"?>
<calcChain xmlns="http://schemas.openxmlformats.org/spreadsheetml/2006/main">
  <c r="B14" i="5" l="1"/>
  <c r="B21" i="5"/>
  <c r="B48" i="5"/>
  <c r="B51" i="5"/>
  <c r="B55" i="5"/>
  <c r="B11" i="5"/>
  <c r="B32" i="4"/>
  <c r="B16" i="4"/>
  <c r="B13" i="4"/>
</calcChain>
</file>

<file path=xl/sharedStrings.xml><?xml version="1.0" encoding="utf-8"?>
<sst xmlns="http://schemas.openxmlformats.org/spreadsheetml/2006/main" count="119" uniqueCount="108">
  <si>
    <t>Nova univerza</t>
  </si>
  <si>
    <t>Evropska pravna fakulteta</t>
  </si>
  <si>
    <t>Fakulteta za državne in evropske študije</t>
  </si>
  <si>
    <t>Fakulteta za slovenske in mednarodne študije</t>
  </si>
  <si>
    <t>Univerza na Primorskem</t>
  </si>
  <si>
    <t>Fakulteta za matematiko, naravoslovje in informacijske tehnologije</t>
  </si>
  <si>
    <t>Fakulteta za humanistične študije</t>
  </si>
  <si>
    <t>Fakulteta za management</t>
  </si>
  <si>
    <t>Fakulteta za turistične študije - Turistica</t>
  </si>
  <si>
    <t>Fakulteta za vede o zdravju</t>
  </si>
  <si>
    <t>Pedagoška fakulteta</t>
  </si>
  <si>
    <t>Univerza v Ljubljani</t>
  </si>
  <si>
    <t>Akademija za glasbo</t>
  </si>
  <si>
    <t>Akademija za gledališče, radio, film in televizijo</t>
  </si>
  <si>
    <t>Akademija za likovno umetnost in oblikovanje</t>
  </si>
  <si>
    <t>Biotehniška fakulteta</t>
  </si>
  <si>
    <t>Ekonomska fakulteta</t>
  </si>
  <si>
    <t>Fakulteta za arhitekturo</t>
  </si>
  <si>
    <t>Fakulteta za družbene vede</t>
  </si>
  <si>
    <t>Fakulteta za elektrotehniko</t>
  </si>
  <si>
    <t>Filozofska fakulteta</t>
  </si>
  <si>
    <t>Fakulteta za farmacijo</t>
  </si>
  <si>
    <t>Fakulteta za gradbeništvo in geodezijo</t>
  </si>
  <si>
    <t>Fakulteta za kemijo in kemijsko tehnologijo</t>
  </si>
  <si>
    <t>Fakulteta za matematiko in fiziko</t>
  </si>
  <si>
    <t>Fakulteta za pomorstvo in promet</t>
  </si>
  <si>
    <t>Fakulteta za računalništvo in informatiko</t>
  </si>
  <si>
    <t>Fakulteta za strojništvo</t>
  </si>
  <si>
    <t>Fakulteta za socialno delo</t>
  </si>
  <si>
    <t>Fakulteta za šport</t>
  </si>
  <si>
    <t>Fakulteta za upravo</t>
  </si>
  <si>
    <t>Medicinska fakulteta</t>
  </si>
  <si>
    <t>Naravoslovnotehniška fakulteta</t>
  </si>
  <si>
    <t>Pravna fakulteta</t>
  </si>
  <si>
    <t>Teološka fakulteta</t>
  </si>
  <si>
    <t>Veterinarska fakulteta</t>
  </si>
  <si>
    <t>Zdravstvena fakulteta</t>
  </si>
  <si>
    <t>Univerza v Mariboru</t>
  </si>
  <si>
    <t>Ekonomsko-poslovna fakulteta</t>
  </si>
  <si>
    <t>Fakulteta za energetiko</t>
  </si>
  <si>
    <t>Fakulteta za elektrotehniko, računalništvo in informatiko</t>
  </si>
  <si>
    <t>Fakulteta za gradbeništvo, prometno inženirstvo in arhitekturo</t>
  </si>
  <si>
    <t>Fakulteta za kmetijstvo in biosistemske vede</t>
  </si>
  <si>
    <t>Fakulteta za logistiko</t>
  </si>
  <si>
    <t>Fakulteta za naravoslovje in matematiko</t>
  </si>
  <si>
    <t>Fakulteta za turizem</t>
  </si>
  <si>
    <t>Fakulteta za varnostne vede</t>
  </si>
  <si>
    <t>Fakulteta za zdravstvene vede</t>
  </si>
  <si>
    <t>Univerza v Novem mestu</t>
  </si>
  <si>
    <t>Fakulteta za ekonomijo in informatiko</t>
  </si>
  <si>
    <t>Fakulteta za poslovne in upravne vede</t>
  </si>
  <si>
    <t>Univerza v Novi Gorici</t>
  </si>
  <si>
    <t>Akademija umetnosti</t>
  </si>
  <si>
    <t>Fakulteta za humanistiko</t>
  </si>
  <si>
    <t>Fakulteta za naravoslovje</t>
  </si>
  <si>
    <t>Fakulteta za podiplomski študij</t>
  </si>
  <si>
    <t>Fakulteta za vinogradništvo in vinarstvo</t>
  </si>
  <si>
    <t>Fakulteta za znanosti o okolju</t>
  </si>
  <si>
    <t>Poslovno-tehniška fakulteta</t>
  </si>
  <si>
    <t>Alma Mater Europaea - Akademija za ples, samostojni visokošolski zavod</t>
  </si>
  <si>
    <t>Alma Mater Europaea - Fakulteta za humanistični študij Institutum Studiorum Humanitatis, Ljubljana</t>
  </si>
  <si>
    <t>AREMA - Visoka šola za regionalni management Rogaška Slatina</t>
  </si>
  <si>
    <t>Akademija za vizualne umetnosti - AVA</t>
  </si>
  <si>
    <t>B&amp;B Visoka šola za trajnostni razvoj, samostojni visokošolski zavod</t>
  </si>
  <si>
    <t>DOBA Fakulteta za uporabne poslovne in družbene študije Maribor</t>
  </si>
  <si>
    <t>Alma Mater Europaea - Evropski center, Maribor</t>
  </si>
  <si>
    <t>Evro-sredozemska univerza</t>
  </si>
  <si>
    <t>ERUDIO Visokošolsko središče</t>
  </si>
  <si>
    <t>Fakulteta za medije</t>
  </si>
  <si>
    <t>Fakulteta za dizajn, samostojni visokošolski zavod, pridružena članica Univerze na Primorskem</t>
  </si>
  <si>
    <t>Fakulteta za industrijski inženiring Novo mesto</t>
  </si>
  <si>
    <t>Fakulteta za informacijske študije v Novem mestu</t>
  </si>
  <si>
    <t>Visokošolski zavod Fizioterapevtika</t>
  </si>
  <si>
    <t>Fakulteta za komercialne in poslovne vede</t>
  </si>
  <si>
    <t>Fakulteta za organizacijske študije v Novem mestu</t>
  </si>
  <si>
    <t>Fakulteta za pravo in poslovne vede</t>
  </si>
  <si>
    <t>Fakulteta za tehnologijo polimerov</t>
  </si>
  <si>
    <t>Fakulteta za uporabne družbene študije v Novi Gorici</t>
  </si>
  <si>
    <t>Fakulteta za zdravstvo Angele Boškin</t>
  </si>
  <si>
    <t>Fakulteta za zdravstvene in socialne vede Slovenj Gradec</t>
  </si>
  <si>
    <t>Gea College - Fakulteta za podjetništvo</t>
  </si>
  <si>
    <t>IAM Visoka šola za multimedije, Ljubljana</t>
  </si>
  <si>
    <t>IBS Mednarodna poslovna šola Ljubljana</t>
  </si>
  <si>
    <t>Mednarodna fakulteta za družbene in poslovne študije</t>
  </si>
  <si>
    <t>MLC Fakulteta za management in pravo Ljubljana</t>
  </si>
  <si>
    <t>Mednarodna podiplomska šola Jožefa Stefana</t>
  </si>
  <si>
    <t>Podiplomska šola ZRC SAZU</t>
  </si>
  <si>
    <t>Visoka šola za storitve v Ljubljani</t>
  </si>
  <si>
    <t>Visoka šola za upravljanje podeželja Grm Novo mesto</t>
  </si>
  <si>
    <t>Visoka šola za gradbeno inženirstvo Kranj, samostojni visokošolski zavod, pridružena članica Nove univerze</t>
  </si>
  <si>
    <t>Visoka šola za hotelirstvo in turizem Bled</t>
  </si>
  <si>
    <t>Visoka šola na Ptuju</t>
  </si>
  <si>
    <t>Visoka šola za proizvodno inženirstvo, Celje</t>
  </si>
  <si>
    <t>B2 Visoka šola za poslovne vede, zavod</t>
  </si>
  <si>
    <t>Visoka šola za računovodstvo in finance, Ljubljana</t>
  </si>
  <si>
    <t>Šola za risanje in slikanje</t>
  </si>
  <si>
    <t>Visoka šola za varstvo okolja</t>
  </si>
  <si>
    <t>Visoka zdravstvena šola v Celju</t>
  </si>
  <si>
    <t>Vpisani študenti v študijskem letu 2021/2022</t>
  </si>
  <si>
    <t>Pregled števila vpisanih študentov v študijskem letu 2020/2021 na dan 30. 10. 2021</t>
  </si>
  <si>
    <t>Kohezijska regija VZHODNA Slovenija - KRVS</t>
  </si>
  <si>
    <t>Skupno število vpisanih študentov v visokošolske zavode KRVS v štud. letu 2021/2022</t>
  </si>
  <si>
    <t>VZHOD</t>
  </si>
  <si>
    <t>Pregled števila vpisanih študentov v študijskem letu 2021/2022 na dan 30. 10. 2021</t>
  </si>
  <si>
    <t>Skupno število vpisanih študentov v visokošolske zavode KRZS v štud. letu 2021/2022</t>
  </si>
  <si>
    <t>ZAHOD</t>
  </si>
  <si>
    <t xml:space="preserve">Fakulteta za organizacijske vede </t>
  </si>
  <si>
    <t>Priloga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</si>
</sst>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rgb="FF6633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33" borderId="0" applyNumberFormat="0" applyBorder="0" applyProtection="0">
      <alignment vertical="top"/>
    </xf>
    <xf numFmtId="0" fontId="18" fillId="33" borderId="0" applyNumberFormat="0" applyBorder="0" applyProtection="0">
      <alignment vertical="top"/>
    </xf>
  </cellStyleXfs>
  <cellXfs count="30">
    <xf numFmtId="0" fontId="0" fillId="0" borderId="0" xfId="0"/>
    <xf numFmtId="0" fontId="19" fillId="0" borderId="0" xfId="0" applyFont="1" applyFill="1"/>
    <xf numFmtId="0" fontId="20" fillId="0" borderId="0" xfId="0" applyFont="1" applyFill="1"/>
    <xf numFmtId="0" fontId="21" fillId="0" borderId="0" xfId="0" applyFont="1" applyFill="1" applyAlignment="1">
      <alignment horizontal="left"/>
    </xf>
    <xf numFmtId="0" fontId="22" fillId="0" borderId="0" xfId="0" applyFont="1" applyFill="1" applyAlignment="1">
      <alignment horizontal="left"/>
    </xf>
    <xf numFmtId="0" fontId="22" fillId="0" borderId="0" xfId="0" applyFont="1" applyFill="1" applyAlignment="1"/>
    <xf numFmtId="0" fontId="23" fillId="0" borderId="0" xfId="0" applyFont="1" applyFill="1"/>
    <xf numFmtId="0" fontId="20" fillId="34" borderId="10" xfId="0" applyFont="1" applyFill="1" applyBorder="1"/>
    <xf numFmtId="0" fontId="20" fillId="34" borderId="11" xfId="0" applyFont="1" applyFill="1" applyBorder="1"/>
    <xf numFmtId="0" fontId="22" fillId="35" borderId="12" xfId="0" applyFont="1" applyFill="1" applyBorder="1" applyAlignment="1">
      <alignment horizontal="left"/>
    </xf>
    <xf numFmtId="0" fontId="22" fillId="35" borderId="13" xfId="0" applyNumberFormat="1" applyFont="1" applyFill="1" applyBorder="1"/>
    <xf numFmtId="0" fontId="0" fillId="0" borderId="0" xfId="0" applyFill="1"/>
    <xf numFmtId="0" fontId="22" fillId="35" borderId="14" xfId="0" applyFont="1" applyFill="1" applyBorder="1" applyAlignment="1">
      <alignment horizontal="left"/>
    </xf>
    <xf numFmtId="0" fontId="22" fillId="35" borderId="14" xfId="0" applyNumberFormat="1" applyFont="1" applyFill="1" applyBorder="1"/>
    <xf numFmtId="0" fontId="0" fillId="0" borderId="14" xfId="0" applyFill="1" applyBorder="1" applyAlignment="1">
      <alignment horizontal="left" indent="2"/>
    </xf>
    <xf numFmtId="0" fontId="0" fillId="0" borderId="14" xfId="0" applyNumberFormat="1" applyFill="1" applyBorder="1"/>
    <xf numFmtId="0" fontId="19" fillId="0" borderId="14" xfId="0" applyNumberFormat="1" applyFont="1" applyFill="1" applyBorder="1"/>
    <xf numFmtId="0" fontId="22" fillId="0" borderId="0" xfId="0" applyFont="1" applyFill="1" applyAlignment="1">
      <alignment horizontal="left" indent="1"/>
    </xf>
    <xf numFmtId="0" fontId="22" fillId="0" borderId="0" xfId="0" applyNumberFormat="1" applyFont="1" applyFill="1"/>
    <xf numFmtId="0" fontId="20" fillId="34" borderId="15" xfId="0" applyFont="1" applyFill="1" applyBorder="1"/>
    <xf numFmtId="0" fontId="23" fillId="34" borderId="16" xfId="0" applyFont="1" applyFill="1" applyBorder="1"/>
    <xf numFmtId="0" fontId="22" fillId="35" borderId="17" xfId="0" applyFont="1" applyFill="1" applyBorder="1" applyAlignment="1">
      <alignment horizontal="left"/>
    </xf>
    <xf numFmtId="0" fontId="22" fillId="35" borderId="18" xfId="0" applyFont="1" applyFill="1" applyBorder="1" applyAlignment="1">
      <alignment horizontal="left"/>
    </xf>
    <xf numFmtId="0" fontId="22" fillId="35" borderId="19" xfId="0" applyNumberFormat="1" applyFont="1" applyFill="1" applyBorder="1"/>
    <xf numFmtId="0" fontId="16" fillId="35" borderId="14" xfId="0" applyNumberFormat="1" applyFont="1" applyFill="1" applyBorder="1"/>
    <xf numFmtId="0" fontId="23" fillId="36" borderId="0" xfId="0" applyFont="1" applyFill="1"/>
    <xf numFmtId="0" fontId="19" fillId="0" borderId="14" xfId="0" applyFont="1" applyFill="1" applyBorder="1" applyAlignment="1">
      <alignment horizontal="left" indent="2"/>
    </xf>
    <xf numFmtId="0" fontId="19" fillId="35" borderId="14" xfId="0" applyFont="1" applyFill="1" applyBorder="1" applyAlignment="1">
      <alignment horizontal="left"/>
    </xf>
    <xf numFmtId="0" fontId="19" fillId="35" borderId="14" xfId="0" applyNumberFormat="1" applyFont="1" applyFill="1" applyBorder="1"/>
    <xf numFmtId="0" fontId="21" fillId="0" borderId="0" xfId="0" applyFont="1" applyFill="1" applyAlignment="1">
      <alignment horizontal="left"/>
    </xf>
  </cellXfs>
  <cellStyles count="44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Hiperpovezava" xfId="42" builtinId="8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" xfId="8" builtinId="28" customBuiltin="1"/>
    <cellStyle name="Obiskana hiperpovezava" xfId="43" builtinId="9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92351</xdr:colOff>
      <xdr:row>0</xdr:row>
      <xdr:rowOff>98149</xdr:rowOff>
    </xdr:from>
    <xdr:to>
      <xdr:col>0</xdr:col>
      <xdr:colOff>2519321</xdr:colOff>
      <xdr:row>2</xdr:row>
      <xdr:rowOff>106459</xdr:rowOff>
    </xdr:to>
    <xdr:pic>
      <xdr:nvPicPr>
        <xdr:cNvPr id="2" name="Slika 1" descr="MIZS_slovenščin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51" y="98149"/>
          <a:ext cx="2426970" cy="370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5840482</xdr:colOff>
      <xdr:row>0</xdr:row>
      <xdr:rowOff>57289</xdr:rowOff>
    </xdr:from>
    <xdr:to>
      <xdr:col>1</xdr:col>
      <xdr:colOff>870364</xdr:colOff>
      <xdr:row>3</xdr:row>
      <xdr:rowOff>24158</xdr:rowOff>
    </xdr:to>
    <xdr:pic>
      <xdr:nvPicPr>
        <xdr:cNvPr id="3" name="Slika 2" descr="Logo_EKP_socialni_sklad_SLO_sloga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09" t="17857" r="6446" b="22078"/>
        <a:stretch/>
      </xdr:blipFill>
      <xdr:spPr bwMode="auto">
        <a:xfrm>
          <a:off x="5840482" y="57289"/>
          <a:ext cx="1630707" cy="5193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92351</xdr:colOff>
      <xdr:row>0</xdr:row>
      <xdr:rowOff>98149</xdr:rowOff>
    </xdr:from>
    <xdr:to>
      <xdr:col>0</xdr:col>
      <xdr:colOff>2519321</xdr:colOff>
      <xdr:row>2</xdr:row>
      <xdr:rowOff>106459</xdr:rowOff>
    </xdr:to>
    <xdr:pic>
      <xdr:nvPicPr>
        <xdr:cNvPr id="4" name="Slika 3" descr="MIZS_slovenščin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51" y="98149"/>
          <a:ext cx="2426970" cy="370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5840482</xdr:colOff>
      <xdr:row>0</xdr:row>
      <xdr:rowOff>57289</xdr:rowOff>
    </xdr:from>
    <xdr:to>
      <xdr:col>1</xdr:col>
      <xdr:colOff>870364</xdr:colOff>
      <xdr:row>3</xdr:row>
      <xdr:rowOff>24158</xdr:rowOff>
    </xdr:to>
    <xdr:pic>
      <xdr:nvPicPr>
        <xdr:cNvPr id="5" name="Slika 4" descr="Logo_EKP_socialni_sklad_SLO_sloga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09" t="17857" r="6446" b="22078"/>
        <a:stretch/>
      </xdr:blipFill>
      <xdr:spPr bwMode="auto">
        <a:xfrm>
          <a:off x="5840482" y="57289"/>
          <a:ext cx="1630707" cy="5193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92351</xdr:colOff>
      <xdr:row>0</xdr:row>
      <xdr:rowOff>98149</xdr:rowOff>
    </xdr:from>
    <xdr:to>
      <xdr:col>0</xdr:col>
      <xdr:colOff>2519321</xdr:colOff>
      <xdr:row>2</xdr:row>
      <xdr:rowOff>106459</xdr:rowOff>
    </xdr:to>
    <xdr:pic>
      <xdr:nvPicPr>
        <xdr:cNvPr id="6" name="Slika 5" descr="MIZS_slovenščin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51" y="98149"/>
          <a:ext cx="2426970" cy="370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5840482</xdr:colOff>
      <xdr:row>0</xdr:row>
      <xdr:rowOff>57289</xdr:rowOff>
    </xdr:from>
    <xdr:to>
      <xdr:col>1</xdr:col>
      <xdr:colOff>870364</xdr:colOff>
      <xdr:row>3</xdr:row>
      <xdr:rowOff>24158</xdr:rowOff>
    </xdr:to>
    <xdr:pic>
      <xdr:nvPicPr>
        <xdr:cNvPr id="7" name="Slika 6" descr="Logo_EKP_socialni_sklad_SLO_sloga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09" t="17857" r="6446" b="22078"/>
        <a:stretch/>
      </xdr:blipFill>
      <xdr:spPr bwMode="auto">
        <a:xfrm>
          <a:off x="5840482" y="57289"/>
          <a:ext cx="1630707" cy="5193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92351</xdr:colOff>
      <xdr:row>0</xdr:row>
      <xdr:rowOff>98149</xdr:rowOff>
    </xdr:from>
    <xdr:to>
      <xdr:col>0</xdr:col>
      <xdr:colOff>2519321</xdr:colOff>
      <xdr:row>2</xdr:row>
      <xdr:rowOff>106459</xdr:rowOff>
    </xdr:to>
    <xdr:pic>
      <xdr:nvPicPr>
        <xdr:cNvPr id="8" name="Slika 7" descr="MIZS_slovenščin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51" y="98149"/>
          <a:ext cx="2426970" cy="370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5840482</xdr:colOff>
      <xdr:row>0</xdr:row>
      <xdr:rowOff>57289</xdr:rowOff>
    </xdr:from>
    <xdr:to>
      <xdr:col>1</xdr:col>
      <xdr:colOff>870364</xdr:colOff>
      <xdr:row>3</xdr:row>
      <xdr:rowOff>24158</xdr:rowOff>
    </xdr:to>
    <xdr:pic>
      <xdr:nvPicPr>
        <xdr:cNvPr id="9" name="Slika 8" descr="Logo_EKP_socialni_sklad_SLO_sloga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09" t="17857" r="6446" b="22078"/>
        <a:stretch/>
      </xdr:blipFill>
      <xdr:spPr bwMode="auto">
        <a:xfrm>
          <a:off x="5840482" y="57289"/>
          <a:ext cx="1630707" cy="5193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92351</xdr:colOff>
      <xdr:row>0</xdr:row>
      <xdr:rowOff>98149</xdr:rowOff>
    </xdr:from>
    <xdr:to>
      <xdr:col>0</xdr:col>
      <xdr:colOff>2519321</xdr:colOff>
      <xdr:row>2</xdr:row>
      <xdr:rowOff>106459</xdr:rowOff>
    </xdr:to>
    <xdr:pic>
      <xdr:nvPicPr>
        <xdr:cNvPr id="2" name="Slika 1" descr="MIZS_slovenščin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51" y="98149"/>
          <a:ext cx="2426970" cy="370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5840482</xdr:colOff>
      <xdr:row>0</xdr:row>
      <xdr:rowOff>57289</xdr:rowOff>
    </xdr:from>
    <xdr:to>
      <xdr:col>1</xdr:col>
      <xdr:colOff>870364</xdr:colOff>
      <xdr:row>3</xdr:row>
      <xdr:rowOff>24158</xdr:rowOff>
    </xdr:to>
    <xdr:pic>
      <xdr:nvPicPr>
        <xdr:cNvPr id="3" name="Slika 2" descr="Logo_EKP_socialni_sklad_SLO_sloga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09" t="17857" r="6446" b="22078"/>
        <a:stretch/>
      </xdr:blipFill>
      <xdr:spPr bwMode="auto">
        <a:xfrm>
          <a:off x="5840482" y="57289"/>
          <a:ext cx="1630707" cy="5193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117198</xdr:colOff>
      <xdr:row>0</xdr:row>
      <xdr:rowOff>147845</xdr:rowOff>
    </xdr:from>
    <xdr:to>
      <xdr:col>0</xdr:col>
      <xdr:colOff>2544168</xdr:colOff>
      <xdr:row>2</xdr:row>
      <xdr:rowOff>156155</xdr:rowOff>
    </xdr:to>
    <xdr:pic>
      <xdr:nvPicPr>
        <xdr:cNvPr id="4" name="Slika 3" descr="MIZS_slovenščina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98" y="147845"/>
          <a:ext cx="2426970" cy="370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5738467</xdr:colOff>
      <xdr:row>0</xdr:row>
      <xdr:rowOff>57289</xdr:rowOff>
    </xdr:from>
    <xdr:to>
      <xdr:col>1</xdr:col>
      <xdr:colOff>771663</xdr:colOff>
      <xdr:row>3</xdr:row>
      <xdr:rowOff>94019</xdr:rowOff>
    </xdr:to>
    <xdr:pic>
      <xdr:nvPicPr>
        <xdr:cNvPr id="5" name="Slika 4" descr="Logo_EKP_socialni_sklad_SLO_slogan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09" t="17857" r="6446" b="22078"/>
        <a:stretch/>
      </xdr:blipFill>
      <xdr:spPr bwMode="auto">
        <a:xfrm>
          <a:off x="5738467" y="57289"/>
          <a:ext cx="1634021" cy="5891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S52"/>
  <sheetViews>
    <sheetView tabSelected="1" workbookViewId="0">
      <selection activeCell="B46" sqref="B46"/>
    </sheetView>
  </sheetViews>
  <sheetFormatPr defaultColWidth="9.140625" defaultRowHeight="14.25" x14ac:dyDescent="0.2"/>
  <cols>
    <col min="1" max="1" width="99" style="6" bestFit="1" customWidth="1"/>
    <col min="2" max="2" width="13.7109375" style="6" customWidth="1"/>
    <col min="3" max="3" width="13.42578125" style="6" bestFit="1" customWidth="1"/>
    <col min="4" max="16384" width="9.140625" style="6"/>
  </cols>
  <sheetData>
    <row r="3" spans="1:2" s="1" customFormat="1" ht="15" x14ac:dyDescent="0.25"/>
    <row r="4" spans="1:2" s="1" customFormat="1" ht="15" x14ac:dyDescent="0.25"/>
    <row r="5" spans="1:2" s="1" customFormat="1" ht="15.75" x14ac:dyDescent="0.25">
      <c r="A5" s="2" t="s">
        <v>107</v>
      </c>
    </row>
    <row r="6" spans="1:2" s="1" customFormat="1" ht="15.75" x14ac:dyDescent="0.25">
      <c r="A6" s="2"/>
    </row>
    <row r="7" spans="1:2" s="1" customFormat="1" ht="15" x14ac:dyDescent="0.25"/>
    <row r="8" spans="1:2" s="1" customFormat="1" ht="15.75" x14ac:dyDescent="0.25">
      <c r="A8" s="2" t="s">
        <v>98</v>
      </c>
    </row>
    <row r="9" spans="1:2" s="1" customFormat="1" ht="15" x14ac:dyDescent="0.25"/>
    <row r="10" spans="1:2" s="1" customFormat="1" ht="18.75" x14ac:dyDescent="0.3">
      <c r="A10" s="3" t="s">
        <v>99</v>
      </c>
      <c r="B10" s="3"/>
    </row>
    <row r="11" spans="1:2" s="1" customFormat="1" ht="18.75" x14ac:dyDescent="0.3">
      <c r="A11" s="29" t="s">
        <v>100</v>
      </c>
      <c r="B11" s="29"/>
    </row>
    <row r="12" spans="1:2" s="1" customFormat="1" ht="15" x14ac:dyDescent="0.25">
      <c r="A12" s="4"/>
      <c r="B12" s="4"/>
    </row>
    <row r="13" spans="1:2" s="1" customFormat="1" ht="18.75" x14ac:dyDescent="0.3">
      <c r="A13" s="5" t="s">
        <v>101</v>
      </c>
      <c r="B13" s="3">
        <f>B16+B32+B37+B38+B39+B40+B41+B42+B43+B44+B45+B46+B47+B48+B49+B50+B51</f>
        <v>18646</v>
      </c>
    </row>
    <row r="14" spans="1:2" ht="16.5" thickBot="1" x14ac:dyDescent="0.3">
      <c r="A14" s="2"/>
    </row>
    <row r="15" spans="1:2" ht="15.75" x14ac:dyDescent="0.25">
      <c r="A15" s="7" t="s">
        <v>102</v>
      </c>
      <c r="B15" s="8"/>
    </row>
    <row r="16" spans="1:2" s="1" customFormat="1" ht="15" x14ac:dyDescent="0.25">
      <c r="A16" s="9" t="s">
        <v>37</v>
      </c>
      <c r="B16" s="10">
        <f>B17+B18+B19+B20+B21+B22+B23+B24+B25+B26+B27+B28+B29+B30+B31</f>
        <v>12152</v>
      </c>
    </row>
    <row r="17" spans="1:97" s="11" customFormat="1" ht="15" x14ac:dyDescent="0.25">
      <c r="A17" s="26" t="s">
        <v>45</v>
      </c>
      <c r="B17" s="16">
        <v>284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</row>
    <row r="18" spans="1:97" s="11" customFormat="1" ht="15" x14ac:dyDescent="0.25">
      <c r="A18" s="26" t="s">
        <v>31</v>
      </c>
      <c r="B18" s="16">
        <v>708</v>
      </c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</row>
    <row r="19" spans="1:97" s="11" customFormat="1" ht="15" x14ac:dyDescent="0.25">
      <c r="A19" s="26" t="s">
        <v>42</v>
      </c>
      <c r="B19" s="16">
        <v>351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</row>
    <row r="20" spans="1:97" s="11" customFormat="1" ht="15" x14ac:dyDescent="0.25">
      <c r="A20" s="26" t="s">
        <v>43</v>
      </c>
      <c r="B20" s="16">
        <v>430</v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</row>
    <row r="21" spans="1:97" s="11" customFormat="1" ht="15" x14ac:dyDescent="0.25">
      <c r="A21" s="26" t="s">
        <v>38</v>
      </c>
      <c r="B21" s="16">
        <v>1722</v>
      </c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</row>
    <row r="22" spans="1:97" s="11" customFormat="1" ht="15" x14ac:dyDescent="0.25">
      <c r="A22" s="26" t="s">
        <v>40</v>
      </c>
      <c r="B22" s="16">
        <v>2252</v>
      </c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</row>
    <row r="23" spans="1:97" s="11" customFormat="1" ht="15" x14ac:dyDescent="0.25">
      <c r="A23" s="26" t="s">
        <v>39</v>
      </c>
      <c r="B23" s="16">
        <v>208</v>
      </c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</row>
    <row r="24" spans="1:97" s="11" customFormat="1" ht="15" x14ac:dyDescent="0.25">
      <c r="A24" s="26" t="s">
        <v>41</v>
      </c>
      <c r="B24" s="16">
        <v>646</v>
      </c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</row>
    <row r="25" spans="1:97" s="11" customFormat="1" ht="15" x14ac:dyDescent="0.25">
      <c r="A25" s="26" t="s">
        <v>23</v>
      </c>
      <c r="B25" s="16">
        <v>468</v>
      </c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</row>
    <row r="26" spans="1:97" s="11" customFormat="1" ht="15" x14ac:dyDescent="0.25">
      <c r="A26" s="26" t="s">
        <v>44</v>
      </c>
      <c r="B26" s="16">
        <v>455.5</v>
      </c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</row>
    <row r="27" spans="1:97" s="11" customFormat="1" ht="15" x14ac:dyDescent="0.25">
      <c r="A27" s="26" t="s">
        <v>27</v>
      </c>
      <c r="B27" s="16">
        <v>1051</v>
      </c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</row>
    <row r="28" spans="1:97" s="11" customFormat="1" ht="15" x14ac:dyDescent="0.25">
      <c r="A28" s="26" t="s">
        <v>47</v>
      </c>
      <c r="B28" s="16">
        <v>735</v>
      </c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</row>
    <row r="29" spans="1:97" s="11" customFormat="1" ht="15" x14ac:dyDescent="0.25">
      <c r="A29" s="26" t="s">
        <v>20</v>
      </c>
      <c r="B29" s="16">
        <v>1038.5</v>
      </c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</row>
    <row r="30" spans="1:97" s="11" customFormat="1" ht="15" x14ac:dyDescent="0.25">
      <c r="A30" s="26" t="s">
        <v>10</v>
      </c>
      <c r="B30" s="16">
        <v>1191</v>
      </c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</row>
    <row r="31" spans="1:97" s="11" customFormat="1" ht="15" x14ac:dyDescent="0.25">
      <c r="A31" s="26" t="s">
        <v>33</v>
      </c>
      <c r="B31" s="16">
        <v>612</v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</row>
    <row r="32" spans="1:97" ht="15" x14ac:dyDescent="0.25">
      <c r="A32" s="12" t="s">
        <v>48</v>
      </c>
      <c r="B32" s="13">
        <f>B33+B34+B35+B36</f>
        <v>1042</v>
      </c>
    </row>
    <row r="33" spans="1:97" s="11" customFormat="1" ht="15" x14ac:dyDescent="0.25">
      <c r="A33" s="14" t="s">
        <v>27</v>
      </c>
      <c r="B33" s="15">
        <v>171</v>
      </c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</row>
    <row r="34" spans="1:97" s="11" customFormat="1" ht="15" x14ac:dyDescent="0.25">
      <c r="A34" s="26" t="s">
        <v>49</v>
      </c>
      <c r="B34" s="15">
        <v>160</v>
      </c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</row>
    <row r="35" spans="1:97" s="11" customFormat="1" ht="15" x14ac:dyDescent="0.25">
      <c r="A35" s="26" t="s">
        <v>50</v>
      </c>
      <c r="B35" s="15">
        <v>20</v>
      </c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</row>
    <row r="36" spans="1:97" s="11" customFormat="1" ht="15" x14ac:dyDescent="0.25">
      <c r="A36" s="26" t="s">
        <v>47</v>
      </c>
      <c r="B36" s="15">
        <v>691</v>
      </c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</row>
    <row r="37" spans="1:97" ht="15" x14ac:dyDescent="0.25">
      <c r="A37" s="27" t="s">
        <v>65</v>
      </c>
      <c r="B37" s="28">
        <v>1552</v>
      </c>
    </row>
    <row r="38" spans="1:97" ht="15" x14ac:dyDescent="0.25">
      <c r="A38" s="27" t="s">
        <v>61</v>
      </c>
      <c r="B38" s="28">
        <v>42</v>
      </c>
    </row>
    <row r="39" spans="1:97" ht="15" x14ac:dyDescent="0.25">
      <c r="A39" s="27" t="s">
        <v>64</v>
      </c>
      <c r="B39" s="28">
        <v>1662</v>
      </c>
    </row>
    <row r="40" spans="1:97" ht="15" x14ac:dyDescent="0.25">
      <c r="A40" s="27" t="s">
        <v>70</v>
      </c>
      <c r="B40" s="28">
        <v>107</v>
      </c>
    </row>
    <row r="41" spans="1:97" ht="15" x14ac:dyDescent="0.25">
      <c r="A41" s="27" t="s">
        <v>71</v>
      </c>
      <c r="B41" s="28">
        <v>290</v>
      </c>
    </row>
    <row r="42" spans="1:97" ht="15" x14ac:dyDescent="0.25">
      <c r="A42" s="27" t="s">
        <v>73</v>
      </c>
      <c r="B42" s="28">
        <v>442</v>
      </c>
    </row>
    <row r="43" spans="1:97" ht="15" x14ac:dyDescent="0.25">
      <c r="A43" s="27" t="s">
        <v>74</v>
      </c>
      <c r="B43" s="28">
        <v>127</v>
      </c>
    </row>
    <row r="44" spans="1:97" ht="15" x14ac:dyDescent="0.25">
      <c r="A44" s="27" t="s">
        <v>76</v>
      </c>
      <c r="B44" s="28">
        <v>123</v>
      </c>
    </row>
    <row r="45" spans="1:97" ht="15" x14ac:dyDescent="0.25">
      <c r="A45" s="27" t="s">
        <v>79</v>
      </c>
      <c r="B45" s="28">
        <v>205</v>
      </c>
    </row>
    <row r="46" spans="1:97" ht="15" x14ac:dyDescent="0.25">
      <c r="A46" s="27" t="s">
        <v>83</v>
      </c>
      <c r="B46" s="28">
        <v>499</v>
      </c>
    </row>
    <row r="47" spans="1:97" ht="15" x14ac:dyDescent="0.25">
      <c r="A47" s="27" t="s">
        <v>91</v>
      </c>
      <c r="B47" s="28">
        <v>10</v>
      </c>
    </row>
    <row r="48" spans="1:97" ht="15" x14ac:dyDescent="0.25">
      <c r="A48" s="27" t="s">
        <v>92</v>
      </c>
      <c r="B48" s="28">
        <v>59</v>
      </c>
    </row>
    <row r="49" spans="1:2" ht="15" x14ac:dyDescent="0.25">
      <c r="A49" s="27" t="s">
        <v>88</v>
      </c>
      <c r="B49" s="28">
        <v>11</v>
      </c>
    </row>
    <row r="50" spans="1:2" ht="15" x14ac:dyDescent="0.25">
      <c r="A50" s="27" t="s">
        <v>96</v>
      </c>
      <c r="B50" s="28">
        <v>114</v>
      </c>
    </row>
    <row r="51" spans="1:2" ht="27.75" customHeight="1" x14ac:dyDescent="0.25">
      <c r="A51" s="27" t="s">
        <v>97</v>
      </c>
      <c r="B51" s="28">
        <v>209</v>
      </c>
    </row>
    <row r="52" spans="1:2" ht="15" x14ac:dyDescent="0.25">
      <c r="A52" s="17"/>
      <c r="B52" s="18"/>
    </row>
  </sheetData>
  <mergeCells count="1">
    <mergeCell ref="A11:B11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S86"/>
  <sheetViews>
    <sheetView workbookViewId="0">
      <selection activeCell="B67" sqref="B67"/>
    </sheetView>
  </sheetViews>
  <sheetFormatPr defaultColWidth="9.140625" defaultRowHeight="14.25" x14ac:dyDescent="0.2"/>
  <cols>
    <col min="1" max="1" width="99" style="6" bestFit="1" customWidth="1"/>
    <col min="2" max="2" width="13.7109375" style="6" customWidth="1"/>
    <col min="3" max="16384" width="9.140625" style="6"/>
  </cols>
  <sheetData>
    <row r="3" spans="1:96" s="1" customFormat="1" ht="15" x14ac:dyDescent="0.25"/>
    <row r="4" spans="1:96" s="1" customFormat="1" ht="15" x14ac:dyDescent="0.25"/>
    <row r="5" spans="1:96" s="1" customFormat="1" ht="15" x14ac:dyDescent="0.25"/>
    <row r="6" spans="1:96" s="1" customFormat="1" ht="15.75" x14ac:dyDescent="0.25">
      <c r="A6" s="2" t="s">
        <v>98</v>
      </c>
    </row>
    <row r="7" spans="1:96" s="1" customFormat="1" ht="15" x14ac:dyDescent="0.25"/>
    <row r="8" spans="1:96" s="1" customFormat="1" ht="18.75" x14ac:dyDescent="0.3">
      <c r="A8" s="3" t="s">
        <v>103</v>
      </c>
      <c r="B8" s="3"/>
    </row>
    <row r="9" spans="1:96" s="1" customFormat="1" ht="18.75" x14ac:dyDescent="0.3">
      <c r="A9" s="29"/>
      <c r="B9" s="29"/>
    </row>
    <row r="10" spans="1:96" s="1" customFormat="1" ht="15" x14ac:dyDescent="0.25">
      <c r="A10" s="4"/>
      <c r="B10" s="4"/>
    </row>
    <row r="11" spans="1:96" s="1" customFormat="1" ht="18.75" x14ac:dyDescent="0.3">
      <c r="A11" s="5" t="s">
        <v>104</v>
      </c>
      <c r="B11" s="3">
        <f>B14+B21+B48+B51+B55+B63+B64+B65+B66+B67+B68+B69+B70+B71+B72+B73+B74+B75+B76+B77+B78+B79+B80+B81+B82+B83+B84+B85+B86</f>
        <v>52192</v>
      </c>
    </row>
    <row r="12" spans="1:96" ht="15" x14ac:dyDescent="0.25">
      <c r="A12" s="17"/>
      <c r="B12" s="18"/>
    </row>
    <row r="13" spans="1:96" ht="16.5" thickBot="1" x14ac:dyDescent="0.3">
      <c r="A13" s="19" t="s">
        <v>105</v>
      </c>
      <c r="B13" s="20"/>
    </row>
    <row r="14" spans="1:96" ht="15" x14ac:dyDescent="0.25">
      <c r="A14" s="21" t="s">
        <v>4</v>
      </c>
      <c r="B14" s="13">
        <f>B15+B16+B17+B18+B19+B20</f>
        <v>5806</v>
      </c>
    </row>
    <row r="15" spans="1:96" s="11" customFormat="1" ht="15" x14ac:dyDescent="0.25">
      <c r="A15" s="14" t="s">
        <v>8</v>
      </c>
      <c r="B15" s="15">
        <v>647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</row>
    <row r="16" spans="1:96" s="11" customFormat="1" ht="15" x14ac:dyDescent="0.25">
      <c r="A16" s="26" t="s">
        <v>10</v>
      </c>
      <c r="B16" s="15">
        <v>1885</v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</row>
    <row r="17" spans="1:96" s="11" customFormat="1" ht="15" x14ac:dyDescent="0.25">
      <c r="A17" s="26" t="s">
        <v>6</v>
      </c>
      <c r="B17" s="15">
        <v>372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</row>
    <row r="18" spans="1:96" s="11" customFormat="1" ht="15" x14ac:dyDescent="0.25">
      <c r="A18" s="26" t="s">
        <v>7</v>
      </c>
      <c r="B18" s="15">
        <v>713</v>
      </c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</row>
    <row r="19" spans="1:96" s="11" customFormat="1" ht="15" x14ac:dyDescent="0.25">
      <c r="A19" s="26" t="s">
        <v>5</v>
      </c>
      <c r="B19" s="15">
        <v>891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</row>
    <row r="20" spans="1:96" s="11" customFormat="1" ht="15" x14ac:dyDescent="0.25">
      <c r="A20" s="14" t="s">
        <v>9</v>
      </c>
      <c r="B20" s="15">
        <v>1298</v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</row>
    <row r="21" spans="1:96" s="1" customFormat="1" ht="15" x14ac:dyDescent="0.25">
      <c r="A21" s="22" t="s">
        <v>11</v>
      </c>
      <c r="B21" s="23">
        <f>B22+B23+B24+B25+B26+B27+B28+B29+B30+B31+B32+B33+B34+B35+B36+B37+B38+B39+B40+B41+B42+B43+B44+B45+B46+B47</f>
        <v>39009</v>
      </c>
    </row>
    <row r="22" spans="1:96" s="11" customFormat="1" ht="15" x14ac:dyDescent="0.25">
      <c r="A22" s="26" t="s">
        <v>16</v>
      </c>
      <c r="B22" s="15">
        <v>4906</v>
      </c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</row>
    <row r="23" spans="1:96" s="11" customFormat="1" ht="15" x14ac:dyDescent="0.25">
      <c r="A23" s="26" t="s">
        <v>12</v>
      </c>
      <c r="B23" s="15">
        <v>474</v>
      </c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</row>
    <row r="24" spans="1:96" s="11" customFormat="1" ht="15" x14ac:dyDescent="0.25">
      <c r="A24" s="26" t="s">
        <v>13</v>
      </c>
      <c r="B24" s="15">
        <v>193</v>
      </c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</row>
    <row r="25" spans="1:96" s="11" customFormat="1" ht="15" x14ac:dyDescent="0.25">
      <c r="A25" s="26" t="s">
        <v>14</v>
      </c>
      <c r="B25" s="16">
        <v>512</v>
      </c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</row>
    <row r="26" spans="1:96" s="11" customFormat="1" ht="15" x14ac:dyDescent="0.25">
      <c r="A26" s="26" t="s">
        <v>15</v>
      </c>
      <c r="B26" s="15">
        <v>2956</v>
      </c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</row>
    <row r="27" spans="1:96" s="11" customFormat="1" ht="15" x14ac:dyDescent="0.25">
      <c r="A27" s="26" t="s">
        <v>17</v>
      </c>
      <c r="B27" s="15">
        <v>1041</v>
      </c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</row>
    <row r="28" spans="1:96" s="11" customFormat="1" ht="15" x14ac:dyDescent="0.25">
      <c r="A28" s="26" t="s">
        <v>18</v>
      </c>
      <c r="B28" s="15">
        <v>2110</v>
      </c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</row>
    <row r="29" spans="1:96" s="11" customFormat="1" ht="15" x14ac:dyDescent="0.25">
      <c r="A29" s="26" t="s">
        <v>19</v>
      </c>
      <c r="B29" s="15">
        <v>1586</v>
      </c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</row>
    <row r="30" spans="1:96" s="11" customFormat="1" ht="15" x14ac:dyDescent="0.25">
      <c r="A30" s="26" t="s">
        <v>21</v>
      </c>
      <c r="B30" s="15">
        <v>1555</v>
      </c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</row>
    <row r="31" spans="1:96" s="11" customFormat="1" ht="15" x14ac:dyDescent="0.25">
      <c r="A31" s="26" t="s">
        <v>22</v>
      </c>
      <c r="B31" s="15">
        <v>831</v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</row>
    <row r="32" spans="1:96" s="11" customFormat="1" ht="15" x14ac:dyDescent="0.25">
      <c r="A32" s="26" t="s">
        <v>23</v>
      </c>
      <c r="B32" s="15">
        <v>1410</v>
      </c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</row>
    <row r="33" spans="1:96" s="11" customFormat="1" ht="15" x14ac:dyDescent="0.25">
      <c r="A33" s="26" t="s">
        <v>24</v>
      </c>
      <c r="B33" s="15">
        <v>1250</v>
      </c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</row>
    <row r="34" spans="1:96" s="11" customFormat="1" ht="15" x14ac:dyDescent="0.25">
      <c r="A34" s="26" t="s">
        <v>25</v>
      </c>
      <c r="B34" s="15">
        <v>493</v>
      </c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</row>
    <row r="35" spans="1:96" s="11" customFormat="1" ht="15" x14ac:dyDescent="0.25">
      <c r="A35" s="26" t="s">
        <v>26</v>
      </c>
      <c r="B35" s="15">
        <v>1609</v>
      </c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</row>
    <row r="36" spans="1:96" s="11" customFormat="1" ht="15" x14ac:dyDescent="0.25">
      <c r="A36" s="26" t="s">
        <v>28</v>
      </c>
      <c r="B36" s="15">
        <v>668</v>
      </c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</row>
    <row r="37" spans="1:96" s="11" customFormat="1" ht="15" x14ac:dyDescent="0.25">
      <c r="A37" s="26" t="s">
        <v>27</v>
      </c>
      <c r="B37" s="15">
        <v>1845</v>
      </c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</row>
    <row r="38" spans="1:96" s="11" customFormat="1" ht="15" x14ac:dyDescent="0.25">
      <c r="A38" s="26" t="s">
        <v>29</v>
      </c>
      <c r="B38" s="15">
        <v>984</v>
      </c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</row>
    <row r="39" spans="1:96" s="11" customFormat="1" ht="15" x14ac:dyDescent="0.25">
      <c r="A39" s="26" t="s">
        <v>30</v>
      </c>
      <c r="B39" s="15">
        <v>967</v>
      </c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</row>
    <row r="40" spans="1:96" s="11" customFormat="1" ht="15" x14ac:dyDescent="0.25">
      <c r="A40" s="26" t="s">
        <v>20</v>
      </c>
      <c r="B40" s="15">
        <v>4224</v>
      </c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</row>
    <row r="41" spans="1:96" s="11" customFormat="1" ht="15" x14ac:dyDescent="0.25">
      <c r="A41" s="26" t="s">
        <v>31</v>
      </c>
      <c r="B41" s="15">
        <v>2127</v>
      </c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</row>
    <row r="42" spans="1:96" s="11" customFormat="1" ht="15" x14ac:dyDescent="0.25">
      <c r="A42" s="26" t="s">
        <v>32</v>
      </c>
      <c r="B42" s="15">
        <v>1192</v>
      </c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</row>
    <row r="43" spans="1:96" s="11" customFormat="1" ht="15" x14ac:dyDescent="0.25">
      <c r="A43" s="26" t="s">
        <v>10</v>
      </c>
      <c r="B43" s="15">
        <v>2502</v>
      </c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</row>
    <row r="44" spans="1:96" s="11" customFormat="1" ht="15" x14ac:dyDescent="0.25">
      <c r="A44" s="26" t="s">
        <v>33</v>
      </c>
      <c r="B44" s="15">
        <v>1156</v>
      </c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</row>
    <row r="45" spans="1:96" s="11" customFormat="1" ht="15" x14ac:dyDescent="0.25">
      <c r="A45" s="26" t="s">
        <v>34</v>
      </c>
      <c r="B45" s="15">
        <v>258</v>
      </c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</row>
    <row r="46" spans="1:96" s="11" customFormat="1" ht="15" x14ac:dyDescent="0.25">
      <c r="A46" s="26" t="s">
        <v>35</v>
      </c>
      <c r="B46" s="15">
        <v>441</v>
      </c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</row>
    <row r="47" spans="1:96" s="11" customFormat="1" ht="15" x14ac:dyDescent="0.25">
      <c r="A47" s="26" t="s">
        <v>36</v>
      </c>
      <c r="B47" s="15">
        <v>1719</v>
      </c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</row>
    <row r="48" spans="1:96" s="11" customFormat="1" ht="15" x14ac:dyDescent="0.25">
      <c r="A48" s="12" t="s">
        <v>37</v>
      </c>
      <c r="B48" s="24">
        <f>B49+B50</f>
        <v>1922</v>
      </c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</row>
    <row r="49" spans="1:97" s="11" customFormat="1" ht="15" x14ac:dyDescent="0.25">
      <c r="A49" s="14" t="s">
        <v>106</v>
      </c>
      <c r="B49" s="15">
        <v>943</v>
      </c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</row>
    <row r="50" spans="1:97" s="11" customFormat="1" ht="15" x14ac:dyDescent="0.25">
      <c r="A50" s="14" t="s">
        <v>46</v>
      </c>
      <c r="B50" s="15">
        <v>979</v>
      </c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</row>
    <row r="51" spans="1:97" ht="15" x14ac:dyDescent="0.25">
      <c r="A51" s="22" t="s">
        <v>0</v>
      </c>
      <c r="B51" s="23">
        <f>B52+B53+B54</f>
        <v>1035</v>
      </c>
    </row>
    <row r="52" spans="1:97" s="11" customFormat="1" ht="15" x14ac:dyDescent="0.25">
      <c r="A52" s="14" t="s">
        <v>1</v>
      </c>
      <c r="B52" s="15">
        <v>700</v>
      </c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</row>
    <row r="53" spans="1:97" s="11" customFormat="1" ht="15" x14ac:dyDescent="0.25">
      <c r="A53" s="14" t="s">
        <v>2</v>
      </c>
      <c r="B53" s="15">
        <v>327</v>
      </c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</row>
    <row r="54" spans="1:97" s="11" customFormat="1" ht="15" x14ac:dyDescent="0.25">
      <c r="A54" s="14" t="s">
        <v>3</v>
      </c>
      <c r="B54" s="15">
        <v>8</v>
      </c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</row>
    <row r="55" spans="1:97" ht="15" x14ac:dyDescent="0.25">
      <c r="A55" s="22" t="s">
        <v>51</v>
      </c>
      <c r="B55" s="23">
        <f>B56+B57+B58+B59+B60+B61+B62</f>
        <v>370</v>
      </c>
    </row>
    <row r="56" spans="1:97" s="11" customFormat="1" ht="15" x14ac:dyDescent="0.25">
      <c r="A56" s="14" t="s">
        <v>54</v>
      </c>
      <c r="B56" s="15">
        <v>34</v>
      </c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</row>
    <row r="57" spans="1:97" s="11" customFormat="1" ht="15" x14ac:dyDescent="0.25">
      <c r="A57" s="14" t="s">
        <v>53</v>
      </c>
      <c r="B57" s="15">
        <v>28</v>
      </c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</row>
    <row r="58" spans="1:97" s="11" customFormat="1" ht="15" x14ac:dyDescent="0.25">
      <c r="A58" s="14" t="s">
        <v>55</v>
      </c>
      <c r="B58" s="15">
        <v>52</v>
      </c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</row>
    <row r="59" spans="1:97" s="11" customFormat="1" ht="15" x14ac:dyDescent="0.25">
      <c r="A59" s="14" t="s">
        <v>57</v>
      </c>
      <c r="B59" s="15">
        <v>45</v>
      </c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</row>
    <row r="60" spans="1:97" s="11" customFormat="1" ht="15" x14ac:dyDescent="0.25">
      <c r="A60" s="14" t="s">
        <v>58</v>
      </c>
      <c r="B60" s="15">
        <v>109</v>
      </c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</row>
    <row r="61" spans="1:97" s="11" customFormat="1" ht="15" x14ac:dyDescent="0.25">
      <c r="A61" s="14" t="s">
        <v>56</v>
      </c>
      <c r="B61" s="15">
        <v>50</v>
      </c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</row>
    <row r="62" spans="1:97" s="11" customFormat="1" ht="15" x14ac:dyDescent="0.25">
      <c r="A62" s="14" t="s">
        <v>52</v>
      </c>
      <c r="B62" s="15">
        <v>52</v>
      </c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</row>
    <row r="63" spans="1:97" ht="15" x14ac:dyDescent="0.25">
      <c r="A63" s="27" t="s">
        <v>80</v>
      </c>
      <c r="B63" s="28">
        <v>417</v>
      </c>
    </row>
    <row r="64" spans="1:97" ht="15" x14ac:dyDescent="0.25">
      <c r="A64" s="27" t="s">
        <v>72</v>
      </c>
      <c r="B64" s="28">
        <v>177</v>
      </c>
    </row>
    <row r="65" spans="1:2" s="25" customFormat="1" ht="15" x14ac:dyDescent="0.25">
      <c r="A65" s="27" t="s">
        <v>87</v>
      </c>
      <c r="B65" s="28">
        <v>219</v>
      </c>
    </row>
    <row r="66" spans="1:2" ht="15" x14ac:dyDescent="0.25">
      <c r="A66" s="27" t="s">
        <v>94</v>
      </c>
      <c r="B66" s="28">
        <v>70</v>
      </c>
    </row>
    <row r="67" spans="1:2" ht="15" x14ac:dyDescent="0.25">
      <c r="A67" s="27" t="s">
        <v>90</v>
      </c>
      <c r="B67" s="28">
        <v>53</v>
      </c>
    </row>
    <row r="68" spans="1:2" ht="15" x14ac:dyDescent="0.25">
      <c r="A68" s="27" t="s">
        <v>89</v>
      </c>
      <c r="B68" s="28">
        <v>68</v>
      </c>
    </row>
    <row r="69" spans="1:2" ht="15" x14ac:dyDescent="0.25">
      <c r="A69" s="27" t="s">
        <v>95</v>
      </c>
      <c r="B69" s="28">
        <v>70</v>
      </c>
    </row>
    <row r="70" spans="1:2" ht="15" x14ac:dyDescent="0.25">
      <c r="A70" s="27" t="s">
        <v>86</v>
      </c>
      <c r="B70" s="28">
        <v>23</v>
      </c>
    </row>
    <row r="71" spans="1:2" ht="15" x14ac:dyDescent="0.25">
      <c r="A71" s="27" t="s">
        <v>84</v>
      </c>
      <c r="B71" s="28">
        <v>230</v>
      </c>
    </row>
    <row r="72" spans="1:2" ht="15" x14ac:dyDescent="0.25">
      <c r="A72" s="27" t="s">
        <v>85</v>
      </c>
      <c r="B72" s="28">
        <v>261</v>
      </c>
    </row>
    <row r="73" spans="1:2" ht="15" x14ac:dyDescent="0.25">
      <c r="A73" s="27" t="s">
        <v>82</v>
      </c>
      <c r="B73" s="28">
        <v>0</v>
      </c>
    </row>
    <row r="74" spans="1:2" ht="15" x14ac:dyDescent="0.25">
      <c r="A74" s="27" t="s">
        <v>81</v>
      </c>
      <c r="B74" s="28">
        <v>47</v>
      </c>
    </row>
    <row r="75" spans="1:2" ht="15" x14ac:dyDescent="0.25">
      <c r="A75" s="27" t="s">
        <v>78</v>
      </c>
      <c r="B75" s="28">
        <v>543</v>
      </c>
    </row>
    <row r="76" spans="1:2" ht="15" x14ac:dyDescent="0.25">
      <c r="A76" s="27" t="s">
        <v>77</v>
      </c>
      <c r="B76" s="28">
        <v>653</v>
      </c>
    </row>
    <row r="77" spans="1:2" ht="15" x14ac:dyDescent="0.25">
      <c r="A77" s="27" t="s">
        <v>75</v>
      </c>
      <c r="B77" s="28">
        <v>26</v>
      </c>
    </row>
    <row r="78" spans="1:2" ht="15" x14ac:dyDescent="0.25">
      <c r="A78" s="27" t="s">
        <v>68</v>
      </c>
      <c r="B78" s="28">
        <v>84</v>
      </c>
    </row>
    <row r="79" spans="1:2" ht="15" x14ac:dyDescent="0.25">
      <c r="A79" s="27" t="s">
        <v>69</v>
      </c>
      <c r="B79" s="28">
        <v>412</v>
      </c>
    </row>
    <row r="80" spans="1:2" ht="15" x14ac:dyDescent="0.25">
      <c r="A80" s="27" t="s">
        <v>66</v>
      </c>
      <c r="B80" s="28">
        <v>12</v>
      </c>
    </row>
    <row r="81" spans="1:2" ht="15" x14ac:dyDescent="0.25">
      <c r="A81" s="27" t="s">
        <v>67</v>
      </c>
      <c r="B81" s="28">
        <v>124</v>
      </c>
    </row>
    <row r="82" spans="1:2" ht="15" x14ac:dyDescent="0.25">
      <c r="A82" s="27" t="s">
        <v>93</v>
      </c>
      <c r="B82" s="28">
        <v>389</v>
      </c>
    </row>
    <row r="83" spans="1:2" ht="15" x14ac:dyDescent="0.25">
      <c r="A83" s="27" t="s">
        <v>63</v>
      </c>
      <c r="B83" s="28">
        <v>67</v>
      </c>
    </row>
    <row r="84" spans="1:2" ht="15" x14ac:dyDescent="0.25">
      <c r="A84" s="27" t="s">
        <v>60</v>
      </c>
      <c r="B84" s="28">
        <v>25</v>
      </c>
    </row>
    <row r="85" spans="1:2" ht="15" x14ac:dyDescent="0.25">
      <c r="A85" s="27" t="s">
        <v>59</v>
      </c>
      <c r="B85" s="28">
        <v>30</v>
      </c>
    </row>
    <row r="86" spans="1:2" ht="15" x14ac:dyDescent="0.25">
      <c r="A86" s="27" t="s">
        <v>62</v>
      </c>
      <c r="B86" s="28">
        <v>50</v>
      </c>
    </row>
  </sheetData>
  <mergeCells count="1">
    <mergeCell ref="A9:B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VZHOD</vt:lpstr>
      <vt:lpstr>ZAHOD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 for MIZKS_ST_STUDENTOV_4_DRZ_2021_v2.sql</dc:title>
  <dc:creator>Janja Možina Brecelj</dc:creator>
  <cp:lastModifiedBy>Duša Marjetič</cp:lastModifiedBy>
  <dcterms:created xsi:type="dcterms:W3CDTF">2022-01-18T17:51:49Z</dcterms:created>
  <dcterms:modified xsi:type="dcterms:W3CDTF">2022-07-01T18:26:27Z</dcterms:modified>
</cp:coreProperties>
</file>