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a_delovni_zvezek" defaultThemeVersion="124226"/>
  <mc:AlternateContent xmlns:mc="http://schemas.openxmlformats.org/markup-compatibility/2006">
    <mc:Choice Requires="x15">
      <x15ac:absPath xmlns:x15ac="http://schemas.microsoft.com/office/spreadsheetml/2010/11/ac" url="\\ad.sigov.si\DAT\MVI\EUSredstva_SES_INTERNO\2021-2027\3. Sistem\Navodila\MVI\"/>
    </mc:Choice>
  </mc:AlternateContent>
  <xr:revisionPtr revIDLastSave="0" documentId="13_ncr:1_{F1068891-588B-4F35-BDA8-C3023DB8CD75}" xr6:coauthVersionLast="47" xr6:coauthVersionMax="47" xr10:uidLastSave="{00000000-0000-0000-0000-000000000000}"/>
  <bookViews>
    <workbookView xWindow="0" yWindow="0" windowWidth="30720" windowHeight="16680" tabRatio="544" activeTab="4" xr2:uid="{00000000-000D-0000-FFFF-FFFF00000000}"/>
  </bookViews>
  <sheets>
    <sheet name="Navodila" sheetId="3" r:id="rId1"/>
    <sheet name="Primeri " sheetId="6" r:id="rId2"/>
    <sheet name="Obrazec o stroških dela A" sheetId="7" r:id="rId3"/>
    <sheet name="Obrazec o stroških dela B" sheetId="2" r:id="rId4"/>
    <sheet name="Obrazec o stroških dela C" sheetId="13" r:id="rId5"/>
  </sheets>
  <definedNames>
    <definedName name="_xlnm.Print_Area" localSheetId="2">'Obrazec o stroških dela A'!$A$1:$I$69</definedName>
    <definedName name="_xlnm.Print_Area" localSheetId="3">'Obrazec o stroških dela B'!$A$1:$I$61</definedName>
    <definedName name="_xlnm.Print_Area" localSheetId="4">'Obrazec o stroških dela C'!$A$1:$I$72</definedName>
    <definedName name="_xlnm.Print_Titles" localSheetId="1">'Primeri '!$1:$1</definedName>
    <definedName name="Z_3404F104_140A_4AA9_8F17_3C2A1E73E429_.wvu.PrintArea" localSheetId="2" hidden="1">'Obrazec o stroških dela A'!$B$1:$I$68</definedName>
    <definedName name="Z_3404F104_140A_4AA9_8F17_3C2A1E73E429_.wvu.PrintArea" localSheetId="3" hidden="1">'Obrazec o stroških dela B'!$B$1:$I$60</definedName>
    <definedName name="Z_3404F104_140A_4AA9_8F17_3C2A1E73E429_.wvu.PrintArea" localSheetId="4" hidden="1">'Obrazec o stroških dela C'!$B$1:$I$71</definedName>
    <definedName name="Z_7E647CD0_0AD3_498C_861B_4DA4874C048D_.wvu.PrintArea" localSheetId="2" hidden="1">'Obrazec o stroških dela A'!$B$1:$I$68</definedName>
    <definedName name="Z_7E647CD0_0AD3_498C_861B_4DA4874C048D_.wvu.PrintArea" localSheetId="3" hidden="1">'Obrazec o stroških dela B'!$B$1:$I$60</definedName>
    <definedName name="Z_7E647CD0_0AD3_498C_861B_4DA4874C048D_.wvu.PrintArea" localSheetId="4" hidden="1">'Obrazec o stroških dela C'!$B$1:$I$71</definedName>
  </definedNames>
  <calcPr calcId="191029"/>
  <customWorkbookViews>
    <customWorkbookView name="OSagadin - Osebni pogled" guid="{7E647CD0-0AD3-498C-861B-4DA4874C048D}" mergeInterval="0" personalView="1" maximized="1" windowWidth="1276" windowHeight="848" tabRatio="544" activeSheetId="1"/>
    <customWorkbookView name="Simona Tomažič - Osebni pogled" guid="{3404F104-140A-4AA9-8F17-3C2A1E73E429}" mergeInterval="0" personalView="1" maximized="1" windowWidth="1276" windowHeight="852" tabRatio="54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1" i="13" l="1"/>
  <c r="F38" i="13"/>
  <c r="F36" i="7"/>
  <c r="I46" i="13" l="1"/>
  <c r="D50" i="7"/>
  <c r="B20" i="2" l="1"/>
  <c r="B29" i="7"/>
  <c r="E27" i="2"/>
  <c r="I26" i="6" l="1"/>
  <c r="I24" i="6" l="1"/>
  <c r="G63" i="13"/>
  <c r="G62" i="13"/>
  <c r="G59" i="13"/>
  <c r="G58" i="13"/>
  <c r="G57" i="13"/>
  <c r="D56" i="13"/>
  <c r="D55" i="13"/>
  <c r="I45" i="13"/>
  <c r="H42" i="13"/>
  <c r="E42" i="13"/>
  <c r="E43" i="13" s="1"/>
  <c r="F42" i="13"/>
  <c r="F43" i="13" s="1"/>
  <c r="H40" i="13"/>
  <c r="E40" i="13"/>
  <c r="H39" i="13"/>
  <c r="E39" i="13"/>
  <c r="F40" i="13"/>
  <c r="B30" i="13"/>
  <c r="I24" i="13"/>
  <c r="I25" i="13" s="1"/>
  <c r="E20" i="13"/>
  <c r="E31" i="13" s="1"/>
  <c r="D43" i="13" s="1"/>
  <c r="D20" i="13"/>
  <c r="D31" i="13" s="1"/>
  <c r="D40" i="13" s="1"/>
  <c r="G40" i="13" l="1"/>
  <c r="I40" i="13" s="1"/>
  <c r="D60" i="13"/>
  <c r="E25" i="13"/>
  <c r="D42" i="13" s="1"/>
  <c r="G42" i="13" s="1"/>
  <c r="I42" i="13" s="1"/>
  <c r="D25" i="13"/>
  <c r="D39" i="13" s="1"/>
  <c r="D38" i="13" s="1"/>
  <c r="G38" i="13" s="1"/>
  <c r="G43" i="13"/>
  <c r="H43" i="13"/>
  <c r="F39" i="13"/>
  <c r="I43" i="13" l="1"/>
  <c r="I48" i="13" s="1"/>
  <c r="D41" i="13"/>
  <c r="G41" i="13" s="1"/>
  <c r="E19" i="13"/>
  <c r="E18" i="13" s="1"/>
  <c r="E33" i="13" s="1"/>
  <c r="G39" i="13"/>
  <c r="I39" i="13" s="1"/>
  <c r="F55" i="13"/>
  <c r="E56" i="13"/>
  <c r="I22" i="6"/>
  <c r="I20" i="6"/>
  <c r="E19" i="7"/>
  <c r="E29" i="7" s="1"/>
  <c r="D38" i="7" s="1"/>
  <c r="F37" i="7"/>
  <c r="G59" i="7"/>
  <c r="G60" i="7"/>
  <c r="G56" i="7"/>
  <c r="G55" i="7"/>
  <c r="G54" i="7"/>
  <c r="G53" i="7"/>
  <c r="G52" i="7"/>
  <c r="G51" i="7"/>
  <c r="D57" i="7"/>
  <c r="H38" i="7"/>
  <c r="H37" i="7"/>
  <c r="I23" i="7"/>
  <c r="I24" i="7" s="1"/>
  <c r="J13" i="6"/>
  <c r="J15" i="6"/>
  <c r="J11" i="6"/>
  <c r="J10" i="6"/>
  <c r="E18" i="2"/>
  <c r="G33" i="2"/>
  <c r="E33" i="2"/>
  <c r="G34" i="2"/>
  <c r="E34" i="2"/>
  <c r="G51" i="2"/>
  <c r="G52" i="2"/>
  <c r="D44" i="2"/>
  <c r="D49" i="2" s="1"/>
  <c r="G45" i="2"/>
  <c r="G46" i="2"/>
  <c r="G47" i="2"/>
  <c r="G48" i="2"/>
  <c r="E37" i="7"/>
  <c r="E38" i="7"/>
  <c r="I40" i="7"/>
  <c r="F38" i="7"/>
  <c r="I41" i="7"/>
  <c r="E24" i="7" s="1"/>
  <c r="I41" i="13" l="1"/>
  <c r="F56" i="13"/>
  <c r="G56" i="13" s="1"/>
  <c r="I38" i="13"/>
  <c r="E48" i="13"/>
  <c r="E55" i="13"/>
  <c r="E60" i="13" s="1"/>
  <c r="I49" i="13"/>
  <c r="I50" i="13"/>
  <c r="E18" i="7"/>
  <c r="E17" i="7" s="1"/>
  <c r="E31" i="7" s="1"/>
  <c r="E20" i="2"/>
  <c r="D34" i="2" s="1"/>
  <c r="F34" i="2" s="1"/>
  <c r="H34" i="2" s="1"/>
  <c r="I37" i="2" s="1"/>
  <c r="D33" i="2"/>
  <c r="G38" i="7"/>
  <c r="I38" i="7" s="1"/>
  <c r="I38" i="2" l="1"/>
  <c r="I39" i="2"/>
  <c r="D32" i="2"/>
  <c r="F32" i="2" s="1"/>
  <c r="F60" i="13"/>
  <c r="F65" i="13" s="1"/>
  <c r="E49" i="13"/>
  <c r="E50" i="13"/>
  <c r="G55" i="13"/>
  <c r="D37" i="7"/>
  <c r="G37" i="7" s="1"/>
  <c r="I37" i="7" s="1"/>
  <c r="F44" i="2"/>
  <c r="F49" i="2" s="1"/>
  <c r="F54" i="2" s="1"/>
  <c r="F33" i="2"/>
  <c r="H33" i="2" s="1"/>
  <c r="E17" i="2"/>
  <c r="E65" i="13"/>
  <c r="F50" i="7"/>
  <c r="F57" i="7" s="1"/>
  <c r="F62" i="7" s="1"/>
  <c r="I43" i="7"/>
  <c r="I44" i="7" s="1"/>
  <c r="H32" i="2" l="1"/>
  <c r="E37" i="2"/>
  <c r="G60" i="13"/>
  <c r="G65" i="13" s="1"/>
  <c r="H65" i="13" s="1"/>
  <c r="D36" i="7"/>
  <c r="G36" i="7" s="1"/>
  <c r="I45" i="7"/>
  <c r="E44" i="2"/>
  <c r="E49" i="2" s="1"/>
  <c r="E43" i="7"/>
  <c r="E50" i="7"/>
  <c r="I36" i="7"/>
  <c r="G44" i="2" l="1"/>
  <c r="E39" i="2"/>
  <c r="E38" i="2"/>
  <c r="E45" i="7"/>
  <c r="E44" i="7"/>
  <c r="E57" i="7"/>
  <c r="G50" i="7"/>
  <c r="E54" i="2"/>
  <c r="G49" i="2"/>
  <c r="G54" i="2" s="1"/>
  <c r="G57" i="7" l="1"/>
  <c r="G62" i="7" s="1"/>
  <c r="H62" i="7" s="1"/>
  <c r="E6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Nataša Hafner Vojčić</author>
    <author>Brigita Pavlovič</author>
  </authors>
  <commentList>
    <comment ref="F12" authorId="0" shapeId="0" xr:uid="{00000000-0006-0000-0100-000001000000}">
      <text>
        <r>
          <rPr>
            <sz val="8"/>
            <color indexed="81"/>
            <rFont val="Tahoma"/>
            <family val="2"/>
            <charset val="238"/>
          </rPr>
          <t>vpišite v Obrazec o stroških dela B</t>
        </r>
      </text>
    </comment>
    <comment ref="G12" authorId="0" shapeId="0" xr:uid="{00000000-0006-0000-0100-000002000000}">
      <text>
        <r>
          <rPr>
            <sz val="8"/>
            <color indexed="81"/>
            <rFont val="Tahoma"/>
            <family val="2"/>
            <charset val="238"/>
          </rPr>
          <t>vpišite v Obrazec o stroških dela B</t>
        </r>
      </text>
    </comment>
    <comment ref="F14" authorId="0" shapeId="0" xr:uid="{00000000-0006-0000-0100-000003000000}">
      <text>
        <r>
          <rPr>
            <sz val="8"/>
            <color indexed="81"/>
            <rFont val="Tahoma"/>
            <family val="2"/>
            <charset val="238"/>
          </rPr>
          <t>vpišite v Obrazec o stroških dela B</t>
        </r>
      </text>
    </comment>
    <comment ref="G14" authorId="0" shapeId="0" xr:uid="{00000000-0006-0000-0100-000004000000}">
      <text>
        <r>
          <rPr>
            <sz val="8"/>
            <color indexed="81"/>
            <rFont val="Tahoma"/>
            <family val="2"/>
            <charset val="238"/>
          </rPr>
          <t>vpišite v Obrazec o stroških dela B</t>
        </r>
      </text>
    </comment>
    <comment ref="F16" authorId="0" shapeId="0" xr:uid="{00000000-0006-0000-0100-000005000000}">
      <text>
        <r>
          <rPr>
            <sz val="8"/>
            <color indexed="81"/>
            <rFont val="Tahoma"/>
            <family val="2"/>
            <charset val="238"/>
          </rPr>
          <t>Vnesi št. ur povečanega obsega (npr.: 5, 8, 10…)</t>
        </r>
        <r>
          <rPr>
            <sz val="8"/>
            <color indexed="81"/>
            <rFont val="Tahoma"/>
            <family val="2"/>
            <charset val="238"/>
          </rPr>
          <t xml:space="preserve">
</t>
        </r>
      </text>
    </comment>
    <comment ref="G16" authorId="0" shapeId="0" xr:uid="{00000000-0006-0000-0100-000006000000}">
      <text>
        <r>
          <rPr>
            <sz val="8"/>
            <color indexed="81"/>
            <rFont val="Tahoma"/>
            <family val="2"/>
            <charset val="238"/>
          </rPr>
          <t>Vnesi isto št. ur povečanega obsega kot v celico D35</t>
        </r>
        <r>
          <rPr>
            <sz val="8"/>
            <color indexed="81"/>
            <rFont val="Tahoma"/>
            <family val="2"/>
            <charset val="238"/>
          </rPr>
          <t xml:space="preserve">
</t>
        </r>
      </text>
    </comment>
    <comment ref="F18" authorId="1" shapeId="0" xr:uid="{00000000-0006-0000-0100-000007000000}">
      <text>
        <r>
          <rPr>
            <sz val="9"/>
            <color indexed="81"/>
            <rFont val="Tahoma"/>
            <family val="2"/>
            <charset val="238"/>
          </rPr>
          <t>Ure rednega dela: celica E38</t>
        </r>
      </text>
    </comment>
    <comment ref="G18" authorId="1" shapeId="0" xr:uid="{00000000-0006-0000-0100-000008000000}">
      <text>
        <r>
          <rPr>
            <sz val="9"/>
            <color indexed="81"/>
            <rFont val="Tahoma"/>
            <family val="2"/>
            <charset val="238"/>
          </rPr>
          <t>Ure rednega dela: celica H38</t>
        </r>
      </text>
    </comment>
    <comment ref="F19" authorId="1" shapeId="0" xr:uid="{00000000-0006-0000-0100-000009000000}">
      <text>
        <r>
          <rPr>
            <sz val="9"/>
            <color indexed="81"/>
            <rFont val="Tahoma"/>
            <family val="2"/>
            <charset val="238"/>
          </rPr>
          <t>Ure dopolnilnega dela: celica E41</t>
        </r>
      </text>
    </comment>
    <comment ref="G19" authorId="1" shapeId="0" xr:uid="{00000000-0006-0000-0100-00000A000000}">
      <text>
        <r>
          <rPr>
            <sz val="9"/>
            <color indexed="81"/>
            <rFont val="Tahoma"/>
            <family val="2"/>
            <charset val="238"/>
          </rPr>
          <t>Ure dopolnilnega dela: celica H41</t>
        </r>
      </text>
    </comment>
    <comment ref="F20" authorId="1" shapeId="0" xr:uid="{00000000-0006-0000-0100-00000B000000}">
      <text>
        <r>
          <rPr>
            <sz val="9"/>
            <color indexed="81"/>
            <rFont val="Tahoma"/>
            <family val="2"/>
            <charset val="238"/>
          </rPr>
          <t>Ure rednega dela: celica E38</t>
        </r>
      </text>
    </comment>
    <comment ref="G20" authorId="1" shapeId="0" xr:uid="{00000000-0006-0000-0100-00000C000000}">
      <text>
        <r>
          <rPr>
            <sz val="9"/>
            <color indexed="81"/>
            <rFont val="Tahoma"/>
            <family val="2"/>
            <charset val="238"/>
          </rPr>
          <t>Ure rednega dela: celica H38</t>
        </r>
      </text>
    </comment>
    <comment ref="F21" authorId="1" shapeId="0" xr:uid="{00000000-0006-0000-0100-00000D000000}">
      <text>
        <r>
          <rPr>
            <sz val="9"/>
            <color indexed="81"/>
            <rFont val="Tahoma"/>
            <family val="2"/>
            <charset val="238"/>
          </rPr>
          <t>Ure dopolnilnega dela: celica E41</t>
        </r>
      </text>
    </comment>
    <comment ref="G21" authorId="1" shapeId="0" xr:uid="{00000000-0006-0000-0100-00000E000000}">
      <text>
        <r>
          <rPr>
            <sz val="9"/>
            <color indexed="81"/>
            <rFont val="Tahoma"/>
            <family val="2"/>
            <charset val="238"/>
          </rPr>
          <t>Ure dopolnilnega dela: celica H41</t>
        </r>
      </text>
    </comment>
    <comment ref="F22" authorId="1" shapeId="0" xr:uid="{00000000-0006-0000-0100-00000F000000}">
      <text>
        <r>
          <rPr>
            <sz val="9"/>
            <color indexed="81"/>
            <rFont val="Tahoma"/>
            <family val="2"/>
            <charset val="238"/>
          </rPr>
          <t>Ure rednega dela: celica E38</t>
        </r>
      </text>
    </comment>
    <comment ref="G22" authorId="1" shapeId="0" xr:uid="{00000000-0006-0000-0100-000010000000}">
      <text>
        <r>
          <rPr>
            <sz val="9"/>
            <color indexed="81"/>
            <rFont val="Tahoma"/>
            <family val="2"/>
            <charset val="238"/>
          </rPr>
          <t>Ure rednega dela: celica H38</t>
        </r>
      </text>
    </comment>
    <comment ref="F23" authorId="1" shapeId="0" xr:uid="{00000000-0006-0000-0100-000011000000}">
      <text>
        <r>
          <rPr>
            <sz val="9"/>
            <color indexed="81"/>
            <rFont val="Tahoma"/>
            <family val="2"/>
            <charset val="238"/>
          </rPr>
          <t>Ure dopolnilnega dela: celica E41</t>
        </r>
      </text>
    </comment>
    <comment ref="G23" authorId="1" shapeId="0" xr:uid="{00000000-0006-0000-0100-000012000000}">
      <text>
        <r>
          <rPr>
            <sz val="9"/>
            <color indexed="81"/>
            <rFont val="Tahoma"/>
            <family val="2"/>
            <charset val="238"/>
          </rPr>
          <t>Ure dopolnilnega dela: celica H41</t>
        </r>
      </text>
    </comment>
    <comment ref="F24" authorId="1" shapeId="0" xr:uid="{00000000-0006-0000-0100-000013000000}">
      <text>
        <r>
          <rPr>
            <sz val="9"/>
            <color indexed="81"/>
            <rFont val="Tahoma"/>
            <family val="2"/>
            <charset val="238"/>
          </rPr>
          <t>Ure rednega dela: celica E38</t>
        </r>
      </text>
    </comment>
    <comment ref="G24" authorId="1" shapeId="0" xr:uid="{00000000-0006-0000-0100-000014000000}">
      <text>
        <r>
          <rPr>
            <sz val="9"/>
            <color indexed="81"/>
            <rFont val="Tahoma"/>
            <family val="2"/>
            <charset val="238"/>
          </rPr>
          <t>Ure rednega dela: celica H38</t>
        </r>
      </text>
    </comment>
    <comment ref="F25" authorId="1" shapeId="0" xr:uid="{00000000-0006-0000-0100-000015000000}">
      <text>
        <r>
          <rPr>
            <sz val="9"/>
            <color indexed="81"/>
            <rFont val="Tahoma"/>
            <family val="2"/>
            <charset val="238"/>
          </rPr>
          <t>Ure dopolnilnega dela: celica E41</t>
        </r>
      </text>
    </comment>
    <comment ref="G25" authorId="1" shapeId="0" xr:uid="{00000000-0006-0000-0100-000016000000}">
      <text>
        <r>
          <rPr>
            <sz val="9"/>
            <color indexed="81"/>
            <rFont val="Tahoma"/>
            <family val="2"/>
            <charset val="238"/>
          </rPr>
          <t>Ure dopolnilnega dela: celica H41</t>
        </r>
      </text>
    </comment>
    <comment ref="F26" authorId="1" shapeId="0" xr:uid="{00000000-0006-0000-0100-000017000000}">
      <text>
        <r>
          <rPr>
            <sz val="9"/>
            <color indexed="81"/>
            <rFont val="Tahoma"/>
            <family val="2"/>
            <charset val="238"/>
          </rPr>
          <t>Ure rednega dela: celica E38</t>
        </r>
      </text>
    </comment>
    <comment ref="F27" authorId="1" shapeId="0" xr:uid="{00000000-0006-0000-0100-000018000000}">
      <text>
        <r>
          <rPr>
            <sz val="9"/>
            <color indexed="81"/>
            <rFont val="Tahoma"/>
            <family val="2"/>
            <charset val="238"/>
          </rPr>
          <t>v celico</t>
        </r>
        <r>
          <rPr>
            <b/>
            <sz val="9"/>
            <color indexed="81"/>
            <rFont val="Tahoma"/>
            <family val="2"/>
            <charset val="238"/>
          </rPr>
          <t xml:space="preserve"> F38 </t>
        </r>
        <r>
          <rPr>
            <sz val="9"/>
            <color indexed="81"/>
            <rFont val="Tahoma"/>
            <family val="2"/>
            <charset val="238"/>
          </rPr>
          <t>vpišemo</t>
        </r>
        <r>
          <rPr>
            <b/>
            <sz val="9"/>
            <color indexed="81"/>
            <rFont val="Tahoma"/>
            <family val="2"/>
            <charset val="238"/>
          </rPr>
          <t xml:space="preserve"> 84 ur</t>
        </r>
      </text>
    </comment>
    <comment ref="F28" authorId="1" shapeId="0" xr:uid="{00000000-0006-0000-0100-000019000000}">
      <text>
        <r>
          <rPr>
            <sz val="9"/>
            <color indexed="81"/>
            <rFont val="Tahoma"/>
            <family val="2"/>
            <charset val="238"/>
          </rPr>
          <t>Ure dopolnilnega dela: celica E41</t>
        </r>
      </text>
    </comment>
    <comment ref="G28" authorId="1" shapeId="0" xr:uid="{00000000-0006-0000-0100-00001A000000}">
      <text>
        <r>
          <rPr>
            <sz val="9"/>
            <color indexed="81"/>
            <rFont val="Tahoma"/>
            <family val="2"/>
            <charset val="238"/>
          </rPr>
          <t>Ure dopolnilnega dela: celica H41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Brigita Pavlovič</author>
  </authors>
  <commentList>
    <comment ref="D29" authorId="0" shapeId="0" xr:uid="{00000000-0006-0000-0200-000002000000}">
      <text>
        <r>
          <rPr>
            <sz val="9"/>
            <color indexed="81"/>
            <rFont val="Tahoma"/>
            <family val="2"/>
            <charset val="238"/>
          </rPr>
          <t>Opomba: vrednost v celici D29 spremeniti zgolj v primeru drugačnega % prispevkov</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Brigita Pavlovič</author>
  </authors>
  <commentList>
    <comment ref="D20" authorId="0" shapeId="0" xr:uid="{00000000-0006-0000-0300-000002000000}">
      <text>
        <r>
          <rPr>
            <sz val="9"/>
            <color indexed="81"/>
            <rFont val="Tahoma"/>
            <family val="2"/>
            <charset val="238"/>
          </rPr>
          <t>Opomba: vrednost v celici D20 spremeniti zgolj v primeru drugačnega % prispevkov</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Brigita Pavlovič</author>
  </authors>
  <commentList>
    <comment ref="E30" authorId="0" shapeId="0" xr:uid="{00000000-0006-0000-0400-000002000000}">
      <text>
        <r>
          <rPr>
            <sz val="9"/>
            <color indexed="81"/>
            <rFont val="Tahoma"/>
            <family val="2"/>
            <charset val="238"/>
          </rPr>
          <t>Opomba: vrednost v celici D30 in E30 spremeniti zgolj v primeru drugačnega % prispevkov</t>
        </r>
      </text>
    </comment>
  </commentList>
</comments>
</file>

<file path=xl/sharedStrings.xml><?xml version="1.0" encoding="utf-8"?>
<sst xmlns="http://schemas.openxmlformats.org/spreadsheetml/2006/main" count="416" uniqueCount="194">
  <si>
    <t>5.</t>
  </si>
  <si>
    <t>6.</t>
  </si>
  <si>
    <t>7.</t>
  </si>
  <si>
    <t>8.</t>
  </si>
  <si>
    <t>9.</t>
  </si>
  <si>
    <t>10.</t>
  </si>
  <si>
    <t>11.</t>
  </si>
  <si>
    <t>12.</t>
  </si>
  <si>
    <t>Nadure - število opravljenih nadur</t>
  </si>
  <si>
    <t>Delovna uspešnost iz naslova povečanega obsega dela izven polnega delovnega časa - število opravljenih ur</t>
  </si>
  <si>
    <t>Opombe:</t>
  </si>
  <si>
    <t>*</t>
  </si>
  <si>
    <t>POSEBNOSTI</t>
  </si>
  <si>
    <t>1. NADURE IN DELOVNA USPEŠNOST IZ NASLOVA POVEČANEGA OBSEGA DELA NA OPERACIJI</t>
  </si>
  <si>
    <t>3. RAVNATELJI</t>
  </si>
  <si>
    <t>Veljajo ista navodila kot za izpolnjevanje Obrazca o stroških dela A z naslednjimi posebnostmi:</t>
  </si>
  <si>
    <t>III. DEL obrazca</t>
  </si>
  <si>
    <t>1.c Nadure ali povečan obseg</t>
  </si>
  <si>
    <t>SKUPAJ</t>
  </si>
  <si>
    <t>CENA URE =  znesek/uro</t>
  </si>
  <si>
    <t>I. DEL</t>
  </si>
  <si>
    <t>II. DEL</t>
  </si>
  <si>
    <t>(podpis)</t>
  </si>
  <si>
    <t>do</t>
  </si>
  <si>
    <t>leto</t>
  </si>
  <si>
    <t>PLAČA SKUPAJ (1 in 2)</t>
  </si>
  <si>
    <t>Prispevki delodajalca za socialno varnost</t>
  </si>
  <si>
    <t>Plače in drugi izdatki zaposlenim (tudi regres)</t>
  </si>
  <si>
    <t xml:space="preserve">naziv operacije </t>
  </si>
  <si>
    <t>št. ur na operaciji</t>
  </si>
  <si>
    <t>stolpec A</t>
  </si>
  <si>
    <t>stolpec B</t>
  </si>
  <si>
    <t>dodatno pokojninsko zavarovanje (zakonska obveza)</t>
  </si>
  <si>
    <t>III. DEL: SPECIFIKACIJA STROŠKA DELA PO VIRIH FINANCIRANJA</t>
  </si>
  <si>
    <t>2. DRUGI VIRI:</t>
  </si>
  <si>
    <t>Kontrola vnosa:</t>
  </si>
  <si>
    <t>3. SKUPAJ VSI VIRI:</t>
  </si>
  <si>
    <t>Skupen strošek delodajalca (plača, osebni prejemki, prispevki…)</t>
  </si>
  <si>
    <t>III. DEL: SPECIFIKACIJA STROŠKA NADUR ALI POVEČANEGA OBSEGA PO VIRIH FINANCIRANJA</t>
  </si>
  <si>
    <t>bruto plača iz plačilne liste</t>
  </si>
  <si>
    <t>1.a    bruto plača (upravičeni del)</t>
  </si>
  <si>
    <t>2. prispevki delodajalca</t>
  </si>
  <si>
    <t>IZRAČUN UPRAVIČENIH STROŠKOV DELA GLEDE NA IZRAČUN CENE URE IN OPRAVLJENIH UR ZA OPERACIJO</t>
  </si>
  <si>
    <t xml:space="preserve">upravičeni strošek dela </t>
  </si>
  <si>
    <t>stroški dela iz plačilne liste - upravičeni stroški</t>
  </si>
  <si>
    <t>1. skupaj bruto plača in drugi prejemki zaposlenega (1a+1b)</t>
  </si>
  <si>
    <t>1. bruto plača in drugi prejemki zaposlenega</t>
  </si>
  <si>
    <t>bruto plača in drugi prejemki</t>
  </si>
  <si>
    <t>prispevki delodajalca</t>
  </si>
  <si>
    <t>3. bruto regres - upravičeni del</t>
  </si>
  <si>
    <t>stolpec 1</t>
  </si>
  <si>
    <t>stolpec 2</t>
  </si>
  <si>
    <t>stolpec 3</t>
  </si>
  <si>
    <t>stolpec 4=2/3</t>
  </si>
  <si>
    <t>stolpec 5</t>
  </si>
  <si>
    <t>stolpec 6=4*5</t>
  </si>
  <si>
    <t>vrednost:</t>
  </si>
  <si>
    <t>naziv neupravičenega stroška:</t>
  </si>
  <si>
    <t>1.</t>
  </si>
  <si>
    <t>2.</t>
  </si>
  <si>
    <t>I. DEL obrazca</t>
  </si>
  <si>
    <t>II. DEL obrazca</t>
  </si>
  <si>
    <t>Delovna uspešnost iz naslova povečanega obsega v okviru polnega delovnega časa</t>
  </si>
  <si>
    <t>Posebnosti pri vnosu v obrazec</t>
  </si>
  <si>
    <t>Delavec ima sklenjeno pogodbo o zaposlitvi za polni delovni čas in je v celoti razporejen na delo na operaciji.</t>
  </si>
  <si>
    <t>X</t>
  </si>
  <si>
    <t>Delavec ima sklenjeno pogodbo o zaposlitvi za polni delovni čas in je v celoti razporejen na delo na operaciji ter opravi 5 nadur v mesecu.</t>
  </si>
  <si>
    <t>Delavec ima sklenjeno pogodbo o zaposlitvi za polni delovni čas in je v celoti razporejen na delo na operaciji ter opravi 5 ur povečanega obsega dela izven polnega delovnega časa.</t>
  </si>
  <si>
    <t>Delavec ima sklenjeno pogodbo o zaposlitvi za polni delovni čas in je v celoti razporejen na delo na operaciji ter opravlja povečan obsega dela v okviru polnega delovnega časa.</t>
  </si>
  <si>
    <t>Delavec ima sklenjeno pogodbo o zaposlitvi za krajši delovni čas od polnega delovnega časa (npr.: 50%) in je v celoti razporejen na delo na operaciji.</t>
  </si>
  <si>
    <t>Delavec ima sklenjeno pogodbo o zaposlitvi za krajši delovni čas od polnega delovnega časa (npr.: 50%) in je v celoti razporejen na delo na operaciji ter opravi 5 nadur v mesecu.</t>
  </si>
  <si>
    <t>Delavec ima sklenjeno pogodbo o zaposlitvi za krajši delovni čas od polnega delovnega časa (npr.: 50%) in je v celoti razporejen na delo na operaciji ter opravi 5 ur povečanega obsega dela izven polnega delovnega časa.</t>
  </si>
  <si>
    <t>Delavec ima sklenjeno pogodbo o zaposlitvi za krajši delovni čas od polnega delovnega časa (npr.: 50%) in je v celoti razporejen na delo na operaciji ter opravlja povečan obsega dela v okviru polnega delovnega časa.</t>
  </si>
  <si>
    <t>Št.</t>
  </si>
  <si>
    <t>3.</t>
  </si>
  <si>
    <t>4.</t>
  </si>
  <si>
    <t>Primeri 9, 10, 11 in 12 veljajo tudi, če je pogodba o zaposlitvi sklenjena za krajši delovni čas od polnega delovnega časa.</t>
  </si>
  <si>
    <t>Ime in priimek</t>
  </si>
  <si>
    <t>Za mesec</t>
  </si>
  <si>
    <t>Obdobje poročanja od</t>
  </si>
  <si>
    <t>(minus)  bonitete iz plačne liste</t>
  </si>
  <si>
    <t>(minus)  letna stimulacija in nagrada</t>
  </si>
  <si>
    <t xml:space="preserve">(minus)  drugo neupravičeno; </t>
  </si>
  <si>
    <t>Skupaj drugo neupravičeno:</t>
  </si>
  <si>
    <t>Integralni proračun:</t>
  </si>
  <si>
    <t>Drugi viri:</t>
  </si>
  <si>
    <t>Skupaj vsi viri:</t>
  </si>
  <si>
    <t>št. delovnih ur - v mesecu (delovni koledar, po pogodbi)</t>
  </si>
  <si>
    <t>1.c nadure ali povečan obseg</t>
  </si>
  <si>
    <t xml:space="preserve">št. opravljenih delovnih ur v mesecu </t>
  </si>
  <si>
    <t>Odgovorna oseba upravičenca:</t>
  </si>
  <si>
    <t xml:space="preserve">Specifikacija stroškov, ki ste jih navedli pod drugo neupravičeno: </t>
  </si>
  <si>
    <t xml:space="preserve"> </t>
  </si>
  <si>
    <r>
      <t xml:space="preserve">STROŠKI DELA - IZ PLAČILNE LISTE </t>
    </r>
    <r>
      <rPr>
        <sz val="10"/>
        <rFont val="Arial"/>
        <family val="2"/>
        <charset val="238"/>
      </rPr>
      <t>(1+2+3)</t>
    </r>
  </si>
  <si>
    <t>1.b    drugi prejemki zaposlenega (upravičeni del)</t>
  </si>
  <si>
    <t>prehrana na delu iz plačilne liste</t>
  </si>
  <si>
    <t>prevoz na delo iz plačilne liste</t>
  </si>
  <si>
    <t>drugi osebni prejemki iz plačilne liste</t>
  </si>
  <si>
    <t>št. delovnih ur na delovnem mestu operacije</t>
  </si>
  <si>
    <t>delež zaposlitve na delovnem mestu, ki se nanaša na operacijo</t>
  </si>
  <si>
    <t>stolpec 6</t>
  </si>
  <si>
    <t>stolpec 4</t>
  </si>
  <si>
    <t>stolpec 5= 2/4</t>
  </si>
  <si>
    <r>
      <t>2. Zaposleni, ki zaseda več delovnih mest, ki so različno finančno vrednotena</t>
    </r>
    <r>
      <rPr>
        <sz val="10"/>
        <rFont val="Arial"/>
        <family val="2"/>
        <charset val="238"/>
      </rPr>
      <t xml:space="preserve"> (npr.: predavatelj višje strokovne šole, učitelj strokovno-teoretičnih predmetov v srednji šoli, strokovni delavec, asistent, predavatelj)</t>
    </r>
  </si>
  <si>
    <t>Delavec ima sklenjeno pogodbo o zaposlitvi za polni delovni čas in je v deležu 50% razporejen na delo na operaciji.*</t>
  </si>
  <si>
    <r>
      <t xml:space="preserve">Podatki o pogodbi o zaposlitvi delavca in deležu zaposlitve na operaciji pri vseh opisanih primerih velja, da ima mesec </t>
    </r>
    <r>
      <rPr>
        <b/>
        <sz val="10"/>
        <rFont val="Arial"/>
        <family val="2"/>
        <charset val="238"/>
      </rPr>
      <t>168 delovnih ur</t>
    </r>
  </si>
  <si>
    <t>Delavec ima sklenjeno pogodbo o zaposlitvi za polni delovni čas in je v deležu 50% razporejen na delo na operaciji ter opravlja povečan obsega dela v okviru polnega delovnega časa na operaciji.*</t>
  </si>
  <si>
    <t>NAVODILA ZA IZPOLNJEVANJE OBRAZCA O STROŠKIH DELA A</t>
  </si>
  <si>
    <t>NAVODILA ZA IZPOLNJEVANJE OBRAZCA O STROŠKIH DELA B</t>
  </si>
  <si>
    <t>stolpec 7=5*6</t>
  </si>
  <si>
    <t>2. prispevki delodajalca RD</t>
  </si>
  <si>
    <t>1. bruto plača in drugi prejemki zaposlenega RD</t>
  </si>
  <si>
    <t>1. bruto plača in drugi prejemki zaposlenega DD</t>
  </si>
  <si>
    <t>2. prispevki delodajalca DD</t>
  </si>
  <si>
    <t>informativni % zaposlitve redno delo</t>
  </si>
  <si>
    <t>informativni % zaposlitve dopolnilno delo (glede na RD)</t>
  </si>
  <si>
    <t>PLAČA SKUPAJ (1 in 2) RD</t>
  </si>
  <si>
    <t>PLAČA SKUPAJ (1 in 2) DD</t>
  </si>
  <si>
    <t>redno delo (RD)</t>
  </si>
  <si>
    <t>dopolnilno delo (DD)</t>
  </si>
  <si>
    <t>13.</t>
  </si>
  <si>
    <t>DOPOLNILNO DELO PRI ISTEM DELODAJALCU - izjema po 63. členu Zakona o visokem šolstvu</t>
  </si>
  <si>
    <t>**</t>
  </si>
  <si>
    <t>DD: dopolnilno delo - Obrazec C</t>
  </si>
  <si>
    <t>NAVODILA ZA IZPOLNJEVANJE OBRAZCA O STROŠKIH DELA C - dopolnilno delo pri istem delodajalcu</t>
  </si>
  <si>
    <t>5. V celici E17 se samodejno izračuna znesek stroška dela, ki je vsota upravičenega dela bruto plače, drugih izdatkov zaposlenega in regresa. V celici E31 se samodejno izračuna celoten strošek delodajalca.</t>
  </si>
  <si>
    <t>bruto plača iz plačilne liste (vključno z nadurami, povečanim obsegom)</t>
  </si>
  <si>
    <r>
      <rPr>
        <b/>
        <sz val="10"/>
        <rFont val="Arial"/>
        <family val="2"/>
        <charset val="238"/>
      </rPr>
      <t>II. del</t>
    </r>
    <r>
      <rPr>
        <sz val="10"/>
        <rFont val="Arial"/>
        <family val="2"/>
        <charset val="238"/>
      </rPr>
      <t xml:space="preserve">
Tudi tukaj ločeno vpisujemo podatke o opravljenih urah na operacij za redno delo (vrstica 38) in za dopolnilno delo (vrstica 41).
V primeru, da za zaposlenega na operaciji uveljavljate le stroške dopolnilnega dela, v del, ki se nanaša na redno delo, vpišete le število ur rednega dela v celico E38. V del, ki se nanaša na dopolnilno delo, pa vnesete ure v vse tri stolpce za vnos ur.
V primeru, da za zaposlenega na operaciji uveljavljate le stroške rednega dela, v del, ki se nanaša na dopolnilno delo, vpišete le število ur dopolnilnega dela iz plačilne liste v celico E41. V del, ki se nanaša na redno delo, pa vnesete ure v vse tri stolpce za vnos ur.
V celici I45 se prikaže delež zaposlitve na operaciji upoštevajoč samo redno delo. V celici I46 pa delež zaposlitve v okviru dopolnilnega dela na operaciji glede na redno delo (H41/E38). </t>
    </r>
  </si>
  <si>
    <r>
      <rPr>
        <b/>
        <sz val="10"/>
        <rFont val="Arial"/>
        <family val="2"/>
        <charset val="238"/>
      </rPr>
      <t>E36</t>
    </r>
    <r>
      <rPr>
        <sz val="10"/>
        <rFont val="Arial"/>
        <family val="2"/>
        <charset val="238"/>
      </rPr>
      <t xml:space="preserve"> 
(oz. DD: E38 in E41) ** </t>
    </r>
  </si>
  <si>
    <r>
      <rPr>
        <b/>
        <sz val="10"/>
        <rFont val="Arial"/>
        <family val="2"/>
        <charset val="238"/>
      </rPr>
      <t>H36</t>
    </r>
    <r>
      <rPr>
        <sz val="10"/>
        <rFont val="Arial"/>
        <family val="2"/>
        <charset val="238"/>
      </rPr>
      <t xml:space="preserve">
(oz. DD: H38 in H41) **</t>
    </r>
  </si>
  <si>
    <t>Obrazec o stroških dela A</t>
  </si>
  <si>
    <t>Obrazec o stroških dela B</t>
  </si>
  <si>
    <t>Obrazec o stroških dela C</t>
  </si>
  <si>
    <t>%</t>
  </si>
  <si>
    <t>1. V celico  E20 vnesete podatek o bruto plači iz plačilne liste.</t>
  </si>
  <si>
    <t>3. V celice E25, E26, E27 in E28 vnesete druge prejemke zaposlenega. → Seštevek se samodejno izračuna v celici E24. V celici E18 se samodejno izračuna "1. skupaj bruto plača in drugi prejemki zaposlenega (1a+1b)".</t>
  </si>
  <si>
    <r>
      <t xml:space="preserve">1. V stolpec 2 oziroma celice D36, D37 in D38 se samodejno prepišejo ustrezni zneski iz I.dela. V celico E36 vpišete število delovnih ur v mesecu (skladno z delovnim koledarjem), za zaposlene za krajši delovni čas od polnega delovnega časa vnesete število delovnih ur iz pogodbe o zaposlitvi oziroma ustrezen preračun iz deleža zaposlitve v pogodbi. Če je imel zaposleni obračunan dodatek za nadure ali dodatek za delovno uspešnost iz naslova povečanega obsega dela izven polnega delovnega časa na osnovi sklenjenega dogovora in </t>
    </r>
    <r>
      <rPr>
        <b/>
        <sz val="10"/>
        <rFont val="Arial"/>
        <family val="2"/>
        <charset val="238"/>
      </rPr>
      <t>dela izključno na operaciji,</t>
    </r>
    <r>
      <rPr>
        <sz val="10"/>
        <rFont val="Arial"/>
        <family val="2"/>
        <charset val="238"/>
      </rPr>
      <t xml:space="preserve"> te ure prištejete k delovnim uram. Različne primere vnosov glede na delež delovnega časa na projektu v kombinaciji z nadurami in povečanim obsegom najdete na zavihku </t>
    </r>
    <r>
      <rPr>
        <b/>
        <sz val="10"/>
        <rFont val="Arial"/>
        <family val="2"/>
        <charset val="238"/>
      </rPr>
      <t xml:space="preserve">"Primeri".
</t>
    </r>
    <r>
      <rPr>
        <sz val="10"/>
        <rFont val="Arial"/>
        <family val="2"/>
        <charset val="238"/>
      </rPr>
      <t>V celico F36 se samodejno prenese vneseno št. ur iz celice E36. Število ur v celici F36 popravite le v primeru, da je delavec razporejen na več različnih delovnih mest, ki so različno finančno vrednotena - glej spodaj "</t>
    </r>
    <r>
      <rPr>
        <b/>
        <sz val="10"/>
        <rFont val="Arial"/>
        <family val="2"/>
        <charset val="238"/>
      </rPr>
      <t>POSEBNOSTI", 2. točka</t>
    </r>
    <r>
      <rPr>
        <sz val="10"/>
        <rFont val="Arial"/>
        <family val="2"/>
        <charset val="238"/>
      </rPr>
      <t>.</t>
    </r>
  </si>
  <si>
    <t>Ravnatelji lahko dela na projektu opravljajo preko nadur oziroma povečanega obsega dela, če jih je mogoče razporediti na operacijo in jim je to delo z ustreznimi akti odredil delodajalec oz. imajo soglasje ustanovitelja in financerja. Izpolnjuje se obrazec o stroških dela B.</t>
  </si>
  <si>
    <t>←</t>
  </si>
  <si>
    <t>→</t>
  </si>
  <si>
    <r>
      <t xml:space="preserve">Veljajo ista navodila kot za izpolnjevanje Obrazca o stroških dela A z naslednjimi </t>
    </r>
    <r>
      <rPr>
        <b/>
        <sz val="10"/>
        <rFont val="Arial"/>
        <family val="2"/>
        <charset val="238"/>
      </rPr>
      <t>posebnostmi</t>
    </r>
    <r>
      <rPr>
        <sz val="10"/>
        <rFont val="Arial"/>
        <family val="2"/>
        <charset val="238"/>
      </rPr>
      <t>:</t>
    </r>
  </si>
  <si>
    <r>
      <rPr>
        <b/>
        <sz val="10"/>
        <rFont val="Arial"/>
        <family val="2"/>
        <charset val="238"/>
      </rPr>
      <t>I. del</t>
    </r>
    <r>
      <rPr>
        <sz val="10"/>
        <rFont val="Arial"/>
        <family val="2"/>
        <charset val="238"/>
      </rPr>
      <t xml:space="preserve">
V "stolpec 2 redno delo (RD)", vpišete samo stroške plače rednega dela; V "stolpec 3 dopolnilno delo (DD)" vpišete samo stroške plače dopolnilnega dela. Pri tem bodite pozorni na stopnjo prispevka v celici D30 in E30 in jo po potrebi spremenite - ta se mora ujemati z REK obrazcem oziroma z dejansko plačanimi prispevki.
V primeru, da za zaposlenega na operaciji uveljavljate le stroške dopolnilnega dela, v del obrazca, ki se nanaša na redno delo, prepišete celotni znesek bruto plače iz plačilne liste iz celice D21 v celico D24 "(minus) drugo neupravičeno".
V primeru, da za zaposlenega na operaciji uveljavljate le stroške rednega dela, v del obrazca, ki se nanaša na dopolnilno delo, prepišete celotni znesek bruto plače iz plačilne liste iz celice E21 v celico E24 "(minus) drugo neupravičeno". 
Zneske drugih prejemkov (prehrana, prevoz ipd.) praviloma vpisujete le v stolpec 2 (redno delo). Le v primeru, ko so bili prejemki izplačani tudi na osnovi dopolnilnega dela, se vpišejo tudi v stolpec 3 (dopolnilno delo).
Glejte tudi primere od vključno točke 13 dalje na zavihku Primeri. </t>
    </r>
  </si>
  <si>
    <r>
      <rPr>
        <sz val="10"/>
        <rFont val="Arial"/>
        <family val="2"/>
        <charset val="238"/>
      </rPr>
      <t>Obrazec C je namenjen za primere, ko zaposleni opravlja dopolnilno delo v skladu s 63. členom Zakona o visokem šolstvu.</t>
    </r>
    <r>
      <rPr>
        <b/>
        <sz val="10"/>
        <rFont val="Arial"/>
        <family val="2"/>
        <charset val="238"/>
      </rPr>
      <t xml:space="preserve"> Izpolnete ga v VSEH primerih, ko ima zaposleni na plačilni listi poleg rednega dela prikazano tudi dopolnilno delo. </t>
    </r>
    <r>
      <rPr>
        <sz val="10"/>
        <rFont val="Arial"/>
        <family val="2"/>
        <charset val="238"/>
      </rPr>
      <t>Tudi če dopolnilnega dela ne uveljavljate na operaciji, je potrebno izpolniti obrazec C, da bo pravilno izračunan skupen strošek delodajalca ter s tem zagotovljena ustrezna revizijska sled tudi za primere, ko je zaposleni razporejen na več operacij ESI.
Sorazmerni deleži prehrane, prevoza in drugih prejemkov v okviru dopolnilnega dela niso upravičeni. Upravičeni so le prejemki, ki so izplačani zgolj na podlagi pogodbe o dopolnilnem delu (npr.: delavcu je zaradi vožnje na drugo lokacijo v okviru dopolnilnega dela izplačan dodaten prevoz na delo ali mu je izplačan dodaten regres za prehrano).</t>
    </r>
  </si>
  <si>
    <t>Delavec ima sklenjeno pogodbo o zaposlitvi za polni delovni čas in pogodbo o zaposlitvi za dopolnilno delo pri istem delodajalcu v deležu 20% od polnega delovnega časa. Na operacijo je razporejen v okviru dopolnilnega dela v deležu 10% od polnega delovnega časa in v okviru rednega dela 10% od polnega delovnega časa.</t>
  </si>
  <si>
    <t>Delavec ima sklenjeno pogodbo o zaposlitvi za polni delovni čas in pogodbo o zaposlitvi za dopolnilno delo pri istem delodajalcu v deležu 20% od polnega delovnega časa. Na operacijo je razporejen v okviru dopolnilnega dela v deležu 10% od polnega delovnega časa.</t>
  </si>
  <si>
    <t>Delavec ima sklenjeno pogodbo o zaposlitvi za polni delovni čas in pogodbo o zaposlitvi za dopolnilno delo pri istem delodajalcu v deležu 20% od polnega delovnega časa. Na operacijo je razporejen v okviru dopolnilnega dela v celotnem deležu 20% od polnega delovnega časa.</t>
  </si>
  <si>
    <t xml:space="preserve">Delavec ima sklenjeno pogodbo o zaposlitvi za polni delovni čas in je v deležu 50% razporejen na delo na operaciji ter opravi 5 nadur na operaciji v mesecu.*  </t>
  </si>
  <si>
    <t>Delavec ima sklenjeno pogodbo o zaposlitvi za polni delovni čas in je v deležu 50% razporejen na delo na operaciji ter opravi 5 ur povečanega obsega dela izven polnega delovnega časa na operaciji.*</t>
  </si>
  <si>
    <t>Delavec ima sklenjeno pogodbo o zaposlitvi za polni delovni čas in pogodbo o zaposlitvi za dopolnilno delo pri istem delodajalcu v deležu 20% od polnega delovnega časa. Na operacijo je razporejen v okviru rednega dela v deležu 10% od polnega delovnega časa.</t>
  </si>
  <si>
    <t>Delavec ima sklenjeno pogodbo o zaposlitvi za polni delovni čas in sicer na dveh različnih delovnih mestih in v različnih plačnih razredih (1 in 2). Sklenjeno ima tudi pogodbo o zaposlitvi za dopolnilno delo pri istem delodajalcu v deležu 20% od polnega delovnega časa. Na operacijo je razporejen v okviru rednega dela v deležu 25% od polnega delovnega časa (50% od delovnega mesta 1), hkrati je razporejen na operacijo v okviru dopolnilnega dela v deležu 10% od polnega delovnega časa. Zaradi prevoza na drugo lokacijo v okviru dopolnilnega dela, mu je izplačana kilometrina za prevoz na delo.</t>
  </si>
  <si>
    <t>1. SKUPAJ BRUTO NADURE ali POVEČAN OBSEG DELA - IZ PLAČILNE LISTE</t>
  </si>
  <si>
    <t>informativni % zaposlitve - izračun</t>
  </si>
  <si>
    <t>V I. del Obrazca o stroških dela C je treba bruto vrednost rednega dela vpisati kot neupravičen strošek pod "(minus) drugo neupravičeno". V II.del Obrazca o stroških dela C v celico E38 vpišete število delovnih ur v okviru rednega dela (168 ur), v celici F38 ostane enaka vrednost celici E38 (168 ur), v celico H38 pa (0 ur). V celico E41 vpišete število ur dopolnilnega dela (33,60 ur) in v celico H41 število ur dopolnilnega dela na operaciji (33,60 ur).</t>
  </si>
  <si>
    <t>V I. del Obrazca o stroških dela C je treba bruto vrednost rednega dela vpisati kot neupravičen strošek pod "(minus) drugo neupravičeno". V II.del Obrazca o stroških dela C v celico E38 vpišete število delovnih ur v okviru rednega dela (168 ur), v celici F38 ostane enaka vrednost celici E38 (168 ur), v celico H38 pa (0 ur). V celico E41 vpišete skupno število ur dopolnilnega dela (33,60 ur) in v celico H41 število ur dopolnilnega dela na operaciji (16,80 ur).</t>
  </si>
  <si>
    <t>V II.del Obrazca o stroških dela C v celico E38 vpišete število delovnih ur v okviru rednega dela (168 ur), v celici F38 ostane enaka vrednost celici E38 (168 ur), v celico H38 pa število ur na operaciji v okviru rednega dela (16,80 ur). V celico E41 vpišete skupno število ur dopolnilnega dela (33,60 ur) in v celico H41 število ur dopolnilnega dela na operaciji (16,80 ur).</t>
  </si>
  <si>
    <t>V I. del Obrazca o stroških dela C je treba bruto vrednost dopolnilnega dela vpisati kot neupravičen strošek pod "(minus) drugo neupravičeno". V II.del Obrazca o stroških dela C v celico E38 vpišete število delovnih ur v okviru rednega dela (168 ur), v celici F38 ostane enaka vrednost celici E38 (168 ur), v celico H38 pa število ur na operaciji v okviru rednega dela (16,80 ur). V celico E41 vpišemo skupno število ur dopolnilnega dela (33,60 ur) in v celico H41 število ur dopolnilnega dela na operaciji (0 ur).</t>
  </si>
  <si>
    <r>
      <t xml:space="preserve">V I. del Obrazca o stroških dela C je treba bruto vrednost delovnega mesta 2 in morebitne neupravičene postavke delovnega mesta 1 vpisati kot neupravičen strošek pod "(minus) drugo neupravičeno". Znesek prevoza, ki je bil izplačan delavcu zaradi dopolnilnega dela, vpišete v celico E27. V II.del Obrazca o stroških dela C v celico E38 vpišete število delovnih ur v okviru rednega dela (168 ur), </t>
    </r>
    <r>
      <rPr>
        <b/>
        <sz val="10"/>
        <rFont val="Arial"/>
        <family val="2"/>
        <charset val="238"/>
      </rPr>
      <t>v celico F38 vpišemo število ur na delovnem mestu 1 (84 ur)</t>
    </r>
    <r>
      <rPr>
        <sz val="10"/>
        <rFont val="Arial"/>
        <family val="2"/>
        <charset val="238"/>
      </rPr>
      <t xml:space="preserve">, v celico H38 pa število ur na operaciji v okviru rednega dela na delovnem mestu 1 (42 ur). V celico E41 vpišemo skupno število ur dopolnilnega dela (33,60 ur) in v celico H41 število ur dopolnilnega dela na operaciji (16,80 ur). </t>
    </r>
  </si>
  <si>
    <t>Podatke vstavljate le v rumena polja. Ostala polja so zaklenjena zaradi zaščite formul, z izjemo polja D29, ki je odklenjeno za spremembe, zgolj če je to potrebno.</t>
  </si>
  <si>
    <t>3. regres za letni dopust</t>
  </si>
  <si>
    <t>regres za letni dopust</t>
  </si>
  <si>
    <t xml:space="preserve">4. Če ste regres za letni dopust izplačali skupaj s plačo in je regres prikazan na isti plačilni listi kot plača za tekoči mesec, potem vpišete v celico E30 znesek regresa iz plačilne liste. Če ste regres izplačali posebej, morate za regres izpolniti svoj obrazec o stroških dela. </t>
  </si>
  <si>
    <t>1. V III. del se samodejno prepišejo podatki o upravičenih stroških iz prvega dela, vpisati morate še naziv in številko operacije. Če ste bruto plače zniževali za bonitete ali druge neupravičene stroške, jih navedite pod drugimi viri, in sicer posebej v stolpec "bruto plača in drugi prejemki" ter stolpec "prispevki delodajalca". Dodati je treba še morebitne ostale upravičene stroške na tej operaciji (glej točki 10 in 11 na zavihku "Primeri") ter upravičene stroške na drugih operacijah ESI. Navesti je treba tudi dele "bruto plač in drugih prejemkov" ter "prispevke delodajalca", ki se izplačujejo iz integralnega proračuna ali drugih virov. Skupen strošek dela, specificiran po virih, se izračuna v stolpcu G62 in se mora ujemati z zneskom iz celice E31 iz I.dela obrazca. V celici H in I62 se kaže kontrolna vrednost pravilnosti vnosa podatkov, ki mora vedno znašati 0; v nasprotnem primeru preverite podatke in vnesite pravilne vrednosti.</t>
  </si>
  <si>
    <r>
      <t xml:space="preserve">Na zavihku </t>
    </r>
    <r>
      <rPr>
        <b/>
        <sz val="10"/>
        <rFont val="Arial"/>
        <family val="2"/>
        <charset val="238"/>
      </rPr>
      <t>"Primeri"</t>
    </r>
    <r>
      <rPr>
        <sz val="10"/>
        <rFont val="Arial"/>
        <family val="2"/>
        <charset val="238"/>
      </rPr>
      <t xml:space="preserve"> je prikazanih več različnih kombinacij vnosa podatkov. Če zaposleni na operaciji opravlja le nadure ali povečan obseg dela znotraj delovnega časa se izpolni le poseben Obrazec o stroških dela B. Glej navodila za izpolnjevanje Obrazca o stroških dela B.</t>
    </r>
  </si>
  <si>
    <t>1.V celico E21 vpišete celoten znesek bruto plače iz plačilne liste (vključno z nadurami, povečanim obsegom dela in ostalimi dodatki, ki so zajeti v bruto plači).
V celice E22 do E26 vpišete zneske prejemkov iz plačilne liste (tudi regres za letni dopust, če je bil izplačan na isti plačilni listi).</t>
  </si>
  <si>
    <r>
      <t xml:space="preserve">Zaposleni, ki prejemajo plačo na osnovi Zakona o sistemu plač v javnem sektorju, imajo na plačilni listi obračunano vsako delovno mesto posebej. 
V I. del obrazca vnesete celotno bruto plačo iz plačilne liste. V celico E23  (poleg ostalih neupravičenih dodatkov) vnesete bruto zneske plače za tista delovna mesta, ki se </t>
    </r>
    <r>
      <rPr>
        <b/>
        <sz val="10"/>
        <rFont val="Arial"/>
        <family val="2"/>
        <charset val="238"/>
      </rPr>
      <t>ne</t>
    </r>
    <r>
      <rPr>
        <sz val="10"/>
        <rFont val="Arial"/>
        <family val="2"/>
        <charset val="238"/>
      </rPr>
      <t xml:space="preserve"> nanašajo na operacijo. 
V celice E25, E26, E27 in E28 vnesete celotne zneske drugih prejemkov zaposlenega (prevoz, prehrana, osebni prejemki...). Upravičen delež prejemkov za delovno mesto, ki se nanaša na operacijo, se samodejno izračuna v celici E24 "1.b drugi prejemki zaposlenega (upravičen del)" glede na vneseno število ur v II. delu obrazca.</t>
    </r>
  </si>
  <si>
    <r>
      <t xml:space="preserve">2. Če ste regres izplačali skupaj s plačo in je regres prikazan na isti plačilni listi kot plača za tekoči mesec, potem vpišete v celico I38 upravičeni del regresa, </t>
    </r>
    <r>
      <rPr>
        <b/>
        <sz val="10"/>
        <rFont val="Arial"/>
        <family val="2"/>
        <charset val="238"/>
      </rPr>
      <t>upoštevajoč trajanje zaposlitve in delež delovnega časa na projektu</t>
    </r>
    <r>
      <rPr>
        <sz val="10"/>
        <rFont val="Arial"/>
        <family val="2"/>
        <charset val="238"/>
      </rPr>
      <t xml:space="preserve">. Če ste regres izplačali posebej, morate za regres izpolniti svoj obrazec o stroških dela. </t>
    </r>
  </si>
  <si>
    <t>3. V stolpcu 5 v celici G36 se samodejno izračuna vrednost stroška dela na uro. V stolpcu 7 se samodejno izračuna upravičen strošek dela in se prenese v sivi polji celic E43 in I43. Strošek regresa je vštet v "plače in drugi izdatki zaposlenim (tudi regres)" v celici E43.</t>
  </si>
  <si>
    <t>2. V celice E21, E22 in E23 vnesete bonitete, letno stimulacijo, nagrado in druge neupravičene stroške. Če ste pod "drugo neupravičeno" (E23) zajeli več vrst neupravičenih stroškov, jih specificirajte v stolpcih "naziv neupravičenega stroška" in "vrednost". Če se vsota "drugih neupravičenih stroškov" iz celice I23 ujema z zneskom, ki ste ga vpisali v celico E23 "drugo neupravičeno", se v kontrolni celici I24 pojavi 0; v nasprotnem primeru preglejte vnose in popravite napačen vnos. → Znesek bruto plače, znižan za vsoto neupravičenih stroškov, se samodejno izračuna v celici E19 "1.a bruto plača (upravičeni del)". 
V celici E29 se samodejno izračunajo prispevki delodajalca v višini 16,10% na znesek "1.a bruto plača (upravičeni del)". V primeru, da je delež prispevka drugačen, vnesete novo vrednost prispevka v celico D29 → sprememba deleža se samodejno prenese v ustrezne celice.</t>
  </si>
  <si>
    <t>PODATKI O UPRAVIČENIH STROŠKIH DELA NA OPERACIJI EKP</t>
  </si>
  <si>
    <t>1. DELO NA VSEH OPERACIJAH EKP:</t>
  </si>
  <si>
    <t>SKUPAJ na vseh operacijah EKP</t>
  </si>
  <si>
    <t>PODATKI O UPRAVIČENIH STROŠKIH DELA NA OPERACIJI EKP V OKVIRU DOPOLNILNEGA DELA</t>
  </si>
  <si>
    <t>PODATKI O UPRAVIČENIH STROŠKIH DELA NA OPERACIJI EKP IZ NASLOVA NADUR ALI POVEČANEGA OBSEGA DELA</t>
  </si>
  <si>
    <t>Za vnos v e-MA2</t>
  </si>
  <si>
    <t>Navodila MVI za izvajanje operacij evropske kohezijske politike v programskem obdobju 2021–2027 - Priloga 1</t>
  </si>
  <si>
    <t>mesečno poročilo ni potrebno</t>
  </si>
  <si>
    <t>Število ur na operaciji v mesečnem poročilu</t>
  </si>
  <si>
    <t>Število ur na drugih delih v mesečnem poročilu</t>
  </si>
  <si>
    <t>Skupaj ure v mesečnem poročilu</t>
  </si>
  <si>
    <t>V I. del Obrazca o stroških dela A je treba bruto vrednost dodatka za delovno uspešnost iz naslova povečanega obsega dela v okviru polnega delovnega časa vpisati kot neupravičen strošek pod "drugo neupravičeno". Ur povečanega obsega posebej ne evidentirate niti v II. delu Obrazca o stroških dela A niti v mesečnem poročilu. Višino dodatka je treba vnesti na poseben obrazec o stroških dela B, ki je namenjen le naduram in povečanemu obsegu dela. V I. delu obrazca B vnesete le vrednost dodatka, v II. delu obrazca pa v stolpca E32 in G32 vnesete št. opravljenih ur v okviru polnega delovnega časa. Dodatne časovnice ni treba izpolnjevati. V III. delu obrazca B izpolnete le naziv operacije in št. projekta, izračunane vrednosti "bruto plače in drugih prejemkov" ter "prispevkov delodajalca" pa poleg naziva in št. operacije vnesete v III. del obrazca A.</t>
  </si>
  <si>
    <t>V I. del Obrazca o stroških dela A je treba bruto vrednost nadur vpisati kot neupravičen strošek pod "drugo neupravičeno". V II.del Obrazca o stroških dela A nadur ne vpisujete, prikažete pa jih v mesečnem poročilu. Nadure je treba vnesti na poseben obrazec o stroških dela B, ki je namenjen le naduram in povečanemu obsegu dela. V I. delu obrazca B vnesete le vrednost izplačanih nadur, v II. delu obrazca B pa v stolpca E32 in G32 vnesete št. opravljenih nadur (v našem primeru 5). Dodatnega mesečnega poročila ni treba izpolnjevati. V III. delu obrazca B izpolnete le naziv operacije in št. projekta, izračunane vrednosti "bruto plače in drugih prejemkov" ter "prispevkov delodajalca" pa poleg naziva in št. operacije vnesete v III. del obrazca A.</t>
  </si>
  <si>
    <t>V I. del obrazca o stroških dela A je treba bruto vrednost dodatka za delovno uspešnost iz naslova povečanega obsega dela izven polnega delovnega časa  vpisati kot neupravičen strošek pod "drugo neupravičeno". V II.del Obrazca o stroških dela A ur povečanega obsega dela izven polnega delovnega časa ne vpisujete, prikažete pa jih v mesečnem poročilu. Višino dodatka je treba vnesti na poseben obrazec o stroških dela B, ki je namenjen le naduram in povečanemu obsegu dela. V I. delu obrazca B vnesete le vrednost dodatka, v II. delu obrazca pa v stolpca E32 in G32 vnesete št. opravljenih ur izven polnega delovnega časa (v našem primeru 5). Dodatnega mesečnega poročila ni treba izpolnjevati. V III. delu obrazca B izpolnete le naziv operacije in št. projekta, izračunane vrednosti "bruto plače in drugih prejemkov" ter "prispevkov delodajalca" pa poleg naziva in št. operacije vnesete v III. del obrazca A.</t>
  </si>
  <si>
    <t>V II. delu obrazca vnesete v celico E36 št. delovnih ur v mesecu (skladno z delovnim koledarjem), v celico F36 vnesete število ur za delovno mesto, v okviru katerega je zaposleni razporejen na operaciji. V celico H36 vnesete št. ur opravljenih na tej operaciji, kot izhaja iz opravljenega dela na mesečnem poročilu.</t>
  </si>
  <si>
    <t>2.V celici E32 in G32 vpišite število nadur oziroma število ur povečanega obsega. Isto število mora biti prikazano tudi v mesečnem poročilu; ur za ostalo delo v mesečnem poročilu ne navajate.</t>
  </si>
  <si>
    <t>št. delovnih ur na operaciji iz mesečnega poročila</t>
  </si>
  <si>
    <t>Za vnos v IS e-MA2</t>
  </si>
  <si>
    <t>Vnos v IS e-MA2 - polje "Znesek upravičen" na ZzI</t>
  </si>
  <si>
    <t>Vnos listine v IS e-MA2 - polji "Znesek z DDV" in "Znesek brez DDV"</t>
  </si>
  <si>
    <t xml:space="preserve">št. operacije iz IS e-MA2 na ravni upravičenca </t>
  </si>
  <si>
    <t>Z zeleno so označena polja, ki jih kot upravičen strošek dela vnesete v IS e-MA2. V primeru, da zaradi zaokroževanja pri računanju stroška plač in/ali prispevkov rezultat odstopa za nekaj centov glede na plačilno listo, v IS e-MA2 vpišete podatek iz plačilne liste. V vseh primerih pa je kot vrednost listine pri prijavi plačnega stroška treba vpisati v IS e-MA2 celoten strošek delodajalca (plača, osebni prejemki, prispevki...) in sicer v polji "Znesek brez DDV" in "Znesek z DDV".</t>
  </si>
  <si>
    <t xml:space="preserve">4. V celici C44 in C45 vnesete deleža delitve financiranja med kohezijskima regijama na vaši operaciji. Nato se samodejno izračunata zneska za strošek plače in drugih izdatkov (tudi regres) posebej za kohezijsko regijo Vzhodna Slovenija ter posebej za kohezijsko regijo Zahodna Slovenija v celicah E44 in E45. Enako se samodejno izračunata zneska za strošek prispevkov delodajalca za socialno varnost posebej za kohezijsko regijo Vzhodna Slovenija ter posebej za kohezijsko regijo Zahodna Slovenija v celicah I44 in I45. Upravičene zneske iz celic E44, E45, I44 in I45 vnesete ločeno v IS e-MA2 v rubriko "znesek upravičen" na ZzI. </t>
  </si>
  <si>
    <t>Vnos listine v IS e-MA2  - polji "Znesek z DDV" in "Znesek brez DDV"</t>
  </si>
  <si>
    <t>kohezijska regija Vzhodna Slovenija</t>
  </si>
  <si>
    <t>kohezijska regija Zahodna Slovenija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</si>
</sst>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_-* #,##0.00\ [$€]_-;\-* #,##0.00\ [$€]_-;_-* &quot;-&quot;??\ [$€]_-;_-@_-"/>
    <numFmt numFmtId="166" formatCode="&quot;2. prispevki delodajalca &quot;0.00%&quot;na 1.a)&quot;"/>
    <numFmt numFmtId="167" formatCode="&quot;2. prispevki delodajalca &quot;0.00%&quot;na 1.c)&quot;"/>
  </numFmts>
  <fonts count="23" x14ac:knownFonts="1">
    <font>
      <sz val="10"/>
      <name val="Arial"/>
    </font>
    <font>
      <sz val="10"/>
      <name val="Arial"/>
      <family val="2"/>
      <charset val="238"/>
    </font>
    <font>
      <sz val="10"/>
      <name val="Arial CE"/>
      <charset val="238"/>
    </font>
    <font>
      <sz val="8"/>
      <name val="Arial"/>
      <family val="2"/>
      <charset val="238"/>
    </font>
    <font>
      <sz val="10"/>
      <name val="Arial"/>
      <family val="2"/>
      <charset val="238"/>
    </font>
    <font>
      <sz val="11"/>
      <name val="Times New Roman"/>
      <family val="1"/>
      <charset val="238"/>
    </font>
    <font>
      <sz val="8"/>
      <color indexed="81"/>
      <name val="Tahoma"/>
      <family val="2"/>
      <charset val="238"/>
    </font>
    <font>
      <b/>
      <sz val="10"/>
      <name val="Arial"/>
      <family val="2"/>
      <charset val="238"/>
    </font>
    <font>
      <sz val="10"/>
      <name val="Arial"/>
      <family val="2"/>
      <charset val="238"/>
    </font>
    <font>
      <i/>
      <sz val="10"/>
      <name val="Arial"/>
      <family val="2"/>
      <charset val="238"/>
    </font>
    <font>
      <sz val="10"/>
      <color indexed="10"/>
      <name val="Arial"/>
      <family val="2"/>
      <charset val="238"/>
    </font>
    <font>
      <sz val="10"/>
      <color indexed="8"/>
      <name val="Arial"/>
      <family val="2"/>
      <charset val="238"/>
    </font>
    <font>
      <sz val="9"/>
      <color indexed="81"/>
      <name val="Tahoma"/>
      <family val="2"/>
      <charset val="238"/>
    </font>
    <font>
      <i/>
      <sz val="9"/>
      <name val="Arial"/>
      <family val="2"/>
      <charset val="238"/>
    </font>
    <font>
      <b/>
      <sz val="10"/>
      <color theme="5" tint="-0.249977111117893"/>
      <name val="Arial"/>
      <family val="2"/>
      <charset val="238"/>
    </font>
    <font>
      <b/>
      <sz val="9"/>
      <color indexed="81"/>
      <name val="Tahoma"/>
      <family val="2"/>
      <charset val="238"/>
    </font>
    <font>
      <sz val="10"/>
      <color rgb="FFFF0000"/>
      <name val="Arial"/>
      <family val="2"/>
      <charset val="238"/>
    </font>
    <font>
      <b/>
      <i/>
      <sz val="10"/>
      <name val="Arial"/>
      <family val="2"/>
      <charset val="238"/>
    </font>
    <font>
      <sz val="10"/>
      <color rgb="FF7030A0"/>
      <name val="Arial"/>
      <family val="2"/>
      <charset val="238"/>
    </font>
    <font>
      <b/>
      <sz val="10"/>
      <color rgb="FFFF0000"/>
      <name val="Arial"/>
      <family val="2"/>
      <charset val="238"/>
    </font>
    <font>
      <b/>
      <sz val="10"/>
      <color rgb="FFFF0000"/>
      <name val="Calibri"/>
      <family val="2"/>
      <charset val="238"/>
    </font>
    <font>
      <sz val="11"/>
      <color rgb="FF7030A0"/>
      <name val="Times New Roman"/>
      <family val="1"/>
      <charset val="238"/>
    </font>
    <font>
      <sz val="9"/>
      <color rgb="FFFF0000"/>
      <name val="Arial"/>
      <family val="2"/>
      <charset val="238"/>
    </font>
  </fonts>
  <fills count="18">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31"/>
        <bgColor indexed="31"/>
      </patternFill>
    </fill>
    <fill>
      <patternFill patternType="solid">
        <fgColor rgb="FFFFFF99"/>
        <bgColor indexed="64"/>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rgb="FF000000"/>
      </patternFill>
    </fill>
    <fill>
      <patternFill patternType="solid">
        <fgColor theme="3" tint="0.59999389629810485"/>
        <bgColor indexed="64"/>
      </patternFill>
    </fill>
    <fill>
      <patternFill patternType="solid">
        <fgColor theme="0" tint="-0.14999847407452621"/>
        <bgColor indexed="31"/>
      </patternFill>
    </fill>
    <fill>
      <patternFill patternType="solid">
        <fgColor theme="3" tint="0.79998168889431442"/>
        <bgColor indexed="64"/>
      </patternFill>
    </fill>
    <fill>
      <patternFill patternType="solid">
        <fgColor theme="3" tint="0.79998168889431442"/>
        <bgColor indexed="31"/>
      </patternFill>
    </fill>
    <fill>
      <patternFill patternType="solid">
        <fgColor theme="0"/>
        <bgColor indexed="64"/>
      </patternFill>
    </fill>
    <fill>
      <patternFill patternType="solid">
        <fgColor rgb="FFCCFFCC"/>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s>
  <cellStyleXfs count="8">
    <xf numFmtId="0" fontId="0" fillId="0" borderId="0"/>
    <xf numFmtId="165" fontId="2" fillId="0" borderId="0" applyFont="0" applyFill="0" applyBorder="0" applyAlignment="0" applyProtection="0"/>
    <xf numFmtId="0" fontId="4" fillId="0" borderId="0"/>
    <xf numFmtId="9" fontId="1" fillId="0" borderId="0" applyFont="0" applyFill="0" applyBorder="0" applyAlignment="0" applyProtection="0"/>
    <xf numFmtId="164" fontId="1" fillId="0" borderId="0" applyFont="0" applyFill="0" applyBorder="0" applyAlignment="0" applyProtection="0"/>
    <xf numFmtId="0" fontId="4" fillId="0" borderId="0"/>
    <xf numFmtId="9" fontId="4" fillId="0" borderId="0" applyFont="0" applyFill="0" applyBorder="0" applyAlignment="0" applyProtection="0"/>
    <xf numFmtId="164" fontId="4" fillId="0" borderId="0" applyFont="0" applyFill="0" applyBorder="0" applyAlignment="0" applyProtection="0"/>
  </cellStyleXfs>
  <cellXfs count="422">
    <xf numFmtId="0" fontId="0" fillId="0" borderId="0" xfId="0"/>
    <xf numFmtId="0" fontId="5" fillId="0" borderId="0" xfId="0" applyFont="1"/>
    <xf numFmtId="0" fontId="5" fillId="0" borderId="0" xfId="0" applyFont="1" applyAlignment="1">
      <alignment vertical="center"/>
    </xf>
    <xf numFmtId="0" fontId="7" fillId="0" borderId="0" xfId="2" applyFont="1" applyFill="1" applyProtection="1"/>
    <xf numFmtId="0" fontId="8" fillId="0" borderId="0" xfId="0" applyFont="1" applyBorder="1" applyAlignment="1" applyProtection="1"/>
    <xf numFmtId="0" fontId="9" fillId="0" borderId="1" xfId="0" applyFont="1" applyFill="1" applyBorder="1" applyAlignment="1" applyProtection="1">
      <alignment horizontal="center"/>
    </xf>
    <xf numFmtId="0" fontId="9" fillId="0" borderId="0" xfId="0" applyFont="1" applyFill="1" applyBorder="1" applyAlignment="1" applyProtection="1">
      <alignment horizontal="center"/>
    </xf>
    <xf numFmtId="4" fontId="8" fillId="2" borderId="1" xfId="2" applyNumberFormat="1" applyFont="1" applyFill="1" applyBorder="1" applyAlignment="1" applyProtection="1"/>
    <xf numFmtId="4" fontId="8" fillId="0" borderId="0" xfId="0" applyNumberFormat="1" applyFont="1" applyFill="1" applyBorder="1" applyAlignment="1" applyProtection="1">
      <alignment horizontal="center"/>
    </xf>
    <xf numFmtId="4" fontId="8" fillId="0" borderId="0" xfId="0" applyNumberFormat="1" applyFont="1" applyFill="1" applyBorder="1" applyAlignment="1" applyProtection="1">
      <alignment horizontal="right"/>
    </xf>
    <xf numFmtId="0" fontId="8" fillId="0" borderId="0" xfId="0" applyFont="1" applyProtection="1"/>
    <xf numFmtId="0" fontId="8" fillId="0" borderId="2" xfId="2" applyFont="1" applyBorder="1" applyAlignment="1" applyProtection="1">
      <alignment horizontal="left"/>
    </xf>
    <xf numFmtId="0" fontId="8" fillId="0" borderId="3" xfId="2" applyFont="1" applyBorder="1" applyAlignment="1" applyProtection="1">
      <alignment horizontal="left"/>
    </xf>
    <xf numFmtId="0" fontId="8" fillId="0" borderId="4" xfId="2" applyFont="1" applyBorder="1" applyAlignment="1" applyProtection="1">
      <alignment horizontal="left"/>
    </xf>
    <xf numFmtId="4" fontId="8" fillId="3" borderId="1" xfId="2" applyNumberFormat="1" applyFont="1" applyFill="1" applyBorder="1" applyAlignment="1" applyProtection="1">
      <alignment horizontal="right"/>
      <protection locked="0"/>
    </xf>
    <xf numFmtId="0" fontId="8" fillId="2" borderId="2" xfId="2" applyFont="1" applyFill="1" applyBorder="1" applyAlignment="1" applyProtection="1">
      <alignment horizontal="left"/>
    </xf>
    <xf numFmtId="0" fontId="8" fillId="2" borderId="3" xfId="2" applyFont="1" applyFill="1" applyBorder="1" applyAlignment="1" applyProtection="1">
      <alignment horizontal="left"/>
    </xf>
    <xf numFmtId="4" fontId="8" fillId="0" borderId="0" xfId="2" applyNumberFormat="1" applyFont="1" applyFill="1" applyBorder="1" applyAlignment="1" applyProtection="1">
      <alignment horizontal="right"/>
    </xf>
    <xf numFmtId="0" fontId="8" fillId="4" borderId="2" xfId="2" applyFont="1" applyFill="1" applyBorder="1" applyAlignment="1" applyProtection="1">
      <alignment horizontal="left"/>
    </xf>
    <xf numFmtId="0" fontId="8" fillId="0" borderId="0" xfId="2" applyFont="1" applyFill="1" applyBorder="1" applyAlignment="1" applyProtection="1">
      <alignment horizontal="left"/>
    </xf>
    <xf numFmtId="0" fontId="8" fillId="0" borderId="0" xfId="2" applyFont="1" applyBorder="1" applyAlignment="1" applyProtection="1">
      <alignment horizontal="left"/>
    </xf>
    <xf numFmtId="4" fontId="8" fillId="0" borderId="0" xfId="2" applyNumberFormat="1" applyFont="1" applyFill="1" applyBorder="1" applyAlignment="1" applyProtection="1"/>
    <xf numFmtId="0" fontId="8" fillId="0" borderId="0" xfId="2" applyFont="1" applyBorder="1" applyProtection="1"/>
    <xf numFmtId="0" fontId="8" fillId="0" borderId="1" xfId="2" applyFont="1" applyBorder="1" applyAlignment="1" applyProtection="1">
      <alignment horizontal="center" vertical="top" wrapText="1"/>
    </xf>
    <xf numFmtId="4" fontId="8" fillId="0" borderId="1" xfId="2" applyNumberFormat="1" applyFont="1" applyFill="1" applyBorder="1" applyAlignment="1" applyProtection="1">
      <alignment horizontal="center" vertical="top" wrapText="1"/>
    </xf>
    <xf numFmtId="4" fontId="8" fillId="2" borderId="1" xfId="2" applyNumberFormat="1" applyFont="1" applyFill="1" applyBorder="1" applyAlignment="1" applyProtection="1">
      <alignment horizontal="center" vertical="top" wrapText="1"/>
    </xf>
    <xf numFmtId="0" fontId="9" fillId="0" borderId="1" xfId="2" applyFont="1" applyBorder="1" applyAlignment="1" applyProtection="1">
      <alignment horizontal="center" vertical="top" wrapText="1"/>
    </xf>
    <xf numFmtId="4" fontId="8" fillId="0" borderId="1" xfId="2" applyNumberFormat="1" applyFont="1" applyBorder="1" applyAlignment="1" applyProtection="1">
      <alignment horizontal="right" wrapText="1"/>
    </xf>
    <xf numFmtId="4" fontId="7" fillId="0" borderId="1" xfId="2" applyNumberFormat="1" applyFont="1" applyFill="1" applyBorder="1" applyAlignment="1" applyProtection="1"/>
    <xf numFmtId="4" fontId="8" fillId="2" borderId="1" xfId="2" applyNumberFormat="1" applyFont="1" applyFill="1" applyBorder="1" applyProtection="1"/>
    <xf numFmtId="4" fontId="8" fillId="0" borderId="1" xfId="2" applyNumberFormat="1" applyFont="1" applyBorder="1" applyAlignment="1" applyProtection="1">
      <alignment horizontal="right"/>
    </xf>
    <xf numFmtId="4" fontId="8" fillId="0" borderId="1" xfId="2" applyNumberFormat="1" applyFont="1" applyFill="1" applyBorder="1" applyAlignment="1" applyProtection="1">
      <alignment horizontal="right"/>
    </xf>
    <xf numFmtId="4" fontId="8" fillId="0" borderId="1" xfId="2" applyNumberFormat="1" applyFont="1" applyFill="1" applyBorder="1" applyAlignment="1" applyProtection="1"/>
    <xf numFmtId="4" fontId="8" fillId="0" borderId="1" xfId="2" applyNumberFormat="1" applyFont="1" applyBorder="1" applyAlignment="1" applyProtection="1"/>
    <xf numFmtId="0" fontId="8" fillId="0" borderId="0" xfId="2" applyFont="1" applyProtection="1"/>
    <xf numFmtId="0" fontId="8" fillId="0" borderId="0" xfId="2" applyFont="1" applyFill="1" applyBorder="1" applyAlignment="1" applyProtection="1">
      <alignment horizontal="center"/>
    </xf>
    <xf numFmtId="0" fontId="7" fillId="0" borderId="0" xfId="2" applyFont="1" applyProtection="1"/>
    <xf numFmtId="0" fontId="7" fillId="0" borderId="0" xfId="2" applyFont="1" applyBorder="1" applyAlignment="1" applyProtection="1">
      <alignment horizontal="center"/>
    </xf>
    <xf numFmtId="0" fontId="7" fillId="0" borderId="0" xfId="2" applyFont="1" applyFill="1" applyBorder="1" applyProtection="1"/>
    <xf numFmtId="0" fontId="8" fillId="0" borderId="1" xfId="2" applyFont="1" applyBorder="1" applyProtection="1"/>
    <xf numFmtId="17" fontId="7" fillId="3" borderId="5" xfId="2" applyNumberFormat="1" applyFont="1" applyFill="1" applyBorder="1" applyAlignment="1" applyProtection="1">
      <alignment horizontal="center"/>
      <protection locked="0"/>
    </xf>
    <xf numFmtId="17" fontId="8" fillId="0" borderId="5" xfId="2" applyNumberFormat="1" applyFont="1" applyFill="1" applyBorder="1" applyAlignment="1" applyProtection="1">
      <alignment horizontal="left"/>
    </xf>
    <xf numFmtId="0" fontId="8" fillId="0" borderId="1" xfId="0" applyFont="1" applyFill="1" applyBorder="1" applyAlignment="1" applyProtection="1">
      <alignment horizontal="left" vertical="top" wrapText="1"/>
    </xf>
    <xf numFmtId="14" fontId="8" fillId="3" borderId="1" xfId="2" applyNumberFormat="1" applyFont="1" applyFill="1" applyBorder="1" applyAlignment="1" applyProtection="1">
      <alignment horizontal="center"/>
      <protection locked="0"/>
    </xf>
    <xf numFmtId="14" fontId="8" fillId="0" borderId="1" xfId="2" applyNumberFormat="1" applyFont="1" applyFill="1" applyBorder="1" applyAlignment="1" applyProtection="1">
      <alignment horizontal="left"/>
    </xf>
    <xf numFmtId="4" fontId="8" fillId="0" borderId="0" xfId="2" applyNumberFormat="1" applyFont="1" applyBorder="1" applyProtection="1"/>
    <xf numFmtId="0" fontId="8" fillId="0" borderId="0" xfId="2" applyFont="1" applyAlignment="1" applyProtection="1">
      <alignment horizontal="left"/>
    </xf>
    <xf numFmtId="0" fontId="7" fillId="0" borderId="0" xfId="2" applyFont="1" applyBorder="1" applyProtection="1"/>
    <xf numFmtId="0" fontId="8" fillId="0" borderId="0" xfId="0" applyFont="1" applyFill="1" applyProtection="1"/>
    <xf numFmtId="0" fontId="8" fillId="0" borderId="0" xfId="2" applyFont="1" applyFill="1" applyBorder="1" applyAlignment="1" applyProtection="1">
      <alignment horizontal="left" wrapText="1"/>
    </xf>
    <xf numFmtId="0" fontId="8" fillId="0" borderId="0" xfId="2" applyFont="1" applyFill="1" applyBorder="1" applyProtection="1"/>
    <xf numFmtId="4" fontId="8" fillId="0" borderId="0" xfId="2" applyNumberFormat="1" applyFont="1" applyFill="1" applyBorder="1" applyProtection="1"/>
    <xf numFmtId="4" fontId="8" fillId="5" borderId="0" xfId="2" applyNumberFormat="1" applyFont="1" applyFill="1" applyBorder="1" applyProtection="1"/>
    <xf numFmtId="0" fontId="8" fillId="4" borderId="1" xfId="2" applyFont="1" applyFill="1" applyBorder="1" applyAlignment="1" applyProtection="1">
      <alignment horizontal="left"/>
    </xf>
    <xf numFmtId="4" fontId="8" fillId="4" borderId="1" xfId="2" applyNumberFormat="1" applyFont="1" applyFill="1" applyBorder="1" applyAlignment="1" applyProtection="1">
      <alignment horizontal="right"/>
    </xf>
    <xf numFmtId="0" fontId="8" fillId="4" borderId="1" xfId="0" applyFont="1" applyFill="1" applyBorder="1" applyProtection="1"/>
    <xf numFmtId="4" fontId="8" fillId="0" borderId="0" xfId="2" applyNumberFormat="1" applyFont="1" applyBorder="1" applyAlignment="1" applyProtection="1">
      <alignment horizontal="center"/>
    </xf>
    <xf numFmtId="4" fontId="8" fillId="0" borderId="0" xfId="2" applyNumberFormat="1" applyFont="1" applyBorder="1" applyAlignment="1" applyProtection="1"/>
    <xf numFmtId="0" fontId="8" fillId="0" borderId="0" xfId="2" applyFont="1" applyBorder="1" applyAlignment="1" applyProtection="1">
      <alignment horizontal="center"/>
    </xf>
    <xf numFmtId="0" fontId="8" fillId="0" borderId="0" xfId="0" applyFont="1" applyAlignment="1" applyProtection="1">
      <alignment vertical="center"/>
    </xf>
    <xf numFmtId="0" fontId="8" fillId="0" borderId="0" xfId="0" applyFont="1" applyFill="1" applyAlignment="1" applyProtection="1"/>
    <xf numFmtId="0" fontId="7" fillId="0" borderId="0" xfId="2" applyFont="1" applyBorder="1" applyAlignment="1" applyProtection="1">
      <alignment horizontal="center" wrapText="1"/>
    </xf>
    <xf numFmtId="0" fontId="8" fillId="0" borderId="1" xfId="2" applyFont="1" applyBorder="1" applyAlignment="1" applyProtection="1">
      <alignment horizontal="center" vertical="center" wrapText="1"/>
    </xf>
    <xf numFmtId="4" fontId="8" fillId="0" borderId="1" xfId="2" applyNumberFormat="1" applyFont="1" applyBorder="1" applyAlignment="1" applyProtection="1">
      <alignment horizontal="center" vertical="center" wrapText="1"/>
    </xf>
    <xf numFmtId="0" fontId="8" fillId="0" borderId="0" xfId="2" applyFont="1" applyBorder="1" applyAlignment="1" applyProtection="1">
      <alignment horizontal="center" wrapText="1"/>
    </xf>
    <xf numFmtId="0" fontId="8" fillId="3" borderId="1" xfId="2" applyFont="1" applyFill="1" applyBorder="1" applyAlignment="1" applyProtection="1">
      <alignment horizontal="left"/>
      <protection locked="0"/>
    </xf>
    <xf numFmtId="0" fontId="8" fillId="0" borderId="0" xfId="0" applyFont="1" applyFill="1" applyBorder="1" applyAlignment="1" applyProtection="1"/>
    <xf numFmtId="4" fontId="8" fillId="0" borderId="0" xfId="2" applyNumberFormat="1" applyFont="1" applyBorder="1" applyAlignment="1" applyProtection="1">
      <alignment horizontal="center" wrapText="1"/>
    </xf>
    <xf numFmtId="4" fontId="8" fillId="0" borderId="0" xfId="2" applyNumberFormat="1" applyFont="1" applyFill="1" applyBorder="1" applyAlignment="1" applyProtection="1">
      <alignment horizontal="center" wrapText="1"/>
    </xf>
    <xf numFmtId="0" fontId="8" fillId="0" borderId="1" xfId="0" applyFont="1" applyBorder="1" applyAlignment="1" applyProtection="1"/>
    <xf numFmtId="4" fontId="8" fillId="0" borderId="0" xfId="2" applyNumberFormat="1" applyFont="1" applyBorder="1" applyAlignment="1" applyProtection="1">
      <alignment horizontal="right"/>
    </xf>
    <xf numFmtId="4" fontId="8" fillId="2" borderId="1" xfId="2" applyNumberFormat="1" applyFont="1" applyFill="1" applyBorder="1" applyAlignment="1" applyProtection="1">
      <alignment horizontal="right"/>
    </xf>
    <xf numFmtId="0" fontId="8" fillId="0" borderId="0" xfId="0" applyFont="1" applyBorder="1" applyProtection="1"/>
    <xf numFmtId="4" fontId="8" fillId="0" borderId="0" xfId="2" applyNumberFormat="1" applyFont="1" applyFill="1" applyBorder="1" applyAlignment="1" applyProtection="1">
      <alignment horizontal="center"/>
    </xf>
    <xf numFmtId="0" fontId="8" fillId="0" borderId="0" xfId="0" applyFont="1" applyFill="1" applyBorder="1" applyAlignment="1" applyProtection="1">
      <alignment vertical="center"/>
    </xf>
    <xf numFmtId="0" fontId="8" fillId="0" borderId="0" xfId="0" applyFont="1" applyFill="1" applyBorder="1" applyProtection="1"/>
    <xf numFmtId="4" fontId="8" fillId="0" borderId="1" xfId="2" applyNumberFormat="1" applyFont="1" applyBorder="1" applyAlignment="1" applyProtection="1">
      <alignment horizontal="center"/>
    </xf>
    <xf numFmtId="0" fontId="8" fillId="5" borderId="0" xfId="2" applyFont="1" applyFill="1" applyBorder="1" applyAlignment="1" applyProtection="1">
      <alignment horizontal="left"/>
    </xf>
    <xf numFmtId="0" fontId="9" fillId="0" borderId="0" xfId="0" applyFont="1" applyAlignment="1" applyProtection="1">
      <alignment horizontal="left"/>
    </xf>
    <xf numFmtId="0" fontId="8" fillId="0" borderId="6" xfId="2" applyFont="1" applyBorder="1" applyAlignment="1" applyProtection="1">
      <alignment horizontal="left"/>
    </xf>
    <xf numFmtId="0" fontId="8" fillId="0" borderId="6" xfId="0" applyFont="1" applyBorder="1" applyProtection="1"/>
    <xf numFmtId="17" fontId="7" fillId="3" borderId="1" xfId="2" applyNumberFormat="1" applyFont="1" applyFill="1" applyBorder="1" applyAlignment="1" applyProtection="1">
      <alignment horizontal="center"/>
      <protection locked="0"/>
    </xf>
    <xf numFmtId="17" fontId="8" fillId="0" borderId="1" xfId="2" applyNumberFormat="1" applyFont="1" applyFill="1" applyBorder="1" applyAlignment="1" applyProtection="1">
      <alignment horizontal="left"/>
    </xf>
    <xf numFmtId="4" fontId="8" fillId="2" borderId="2" xfId="0" applyNumberFormat="1" applyFont="1" applyFill="1" applyBorder="1" applyAlignment="1" applyProtection="1">
      <alignment horizontal="left"/>
    </xf>
    <xf numFmtId="4" fontId="8" fillId="2" borderId="3" xfId="2" applyNumberFormat="1" applyFont="1" applyFill="1" applyBorder="1" applyAlignment="1" applyProtection="1">
      <alignment horizontal="right"/>
    </xf>
    <xf numFmtId="4" fontId="8" fillId="2" borderId="4" xfId="2" applyNumberFormat="1" applyFont="1" applyFill="1" applyBorder="1" applyAlignment="1" applyProtection="1">
      <alignment horizontal="right"/>
    </xf>
    <xf numFmtId="4" fontId="8" fillId="2" borderId="5" xfId="2" applyNumberFormat="1" applyFont="1" applyFill="1" applyBorder="1" applyAlignment="1" applyProtection="1"/>
    <xf numFmtId="4" fontId="8" fillId="2" borderId="1" xfId="2" applyNumberFormat="1" applyFont="1" applyFill="1" applyBorder="1" applyAlignment="1" applyProtection="1">
      <alignment horizontal="center"/>
    </xf>
    <xf numFmtId="0" fontId="8" fillId="2" borderId="4" xfId="2" applyFont="1" applyFill="1" applyBorder="1" applyAlignment="1" applyProtection="1">
      <alignment horizontal="left"/>
    </xf>
    <xf numFmtId="4" fontId="8" fillId="6" borderId="1" xfId="2" applyNumberFormat="1" applyFont="1" applyFill="1" applyBorder="1" applyAlignment="1" applyProtection="1"/>
    <xf numFmtId="0" fontId="8" fillId="0" borderId="2" xfId="2" applyFont="1" applyBorder="1" applyAlignment="1" applyProtection="1"/>
    <xf numFmtId="0" fontId="8" fillId="0" borderId="3" xfId="2" applyFont="1" applyBorder="1" applyAlignment="1" applyProtection="1"/>
    <xf numFmtId="0" fontId="8" fillId="0" borderId="4" xfId="2" applyFont="1" applyBorder="1" applyAlignment="1" applyProtection="1"/>
    <xf numFmtId="4" fontId="11" fillId="2" borderId="1" xfId="2" applyNumberFormat="1" applyFont="1" applyFill="1" applyBorder="1" applyAlignment="1" applyProtection="1">
      <alignment horizontal="right"/>
    </xf>
    <xf numFmtId="4" fontId="8" fillId="0" borderId="1" xfId="0" applyNumberFormat="1" applyFont="1" applyBorder="1" applyProtection="1"/>
    <xf numFmtId="0" fontId="9" fillId="0" borderId="0" xfId="0" applyFont="1" applyProtection="1"/>
    <xf numFmtId="0" fontId="8" fillId="2" borderId="1" xfId="2" applyFont="1" applyFill="1" applyBorder="1" applyAlignment="1" applyProtection="1">
      <alignment horizontal="center"/>
    </xf>
    <xf numFmtId="0" fontId="8" fillId="2" borderId="2" xfId="2" applyFont="1" applyFill="1" applyBorder="1" applyProtection="1"/>
    <xf numFmtId="4" fontId="8" fillId="3" borderId="1" xfId="2" applyNumberFormat="1" applyFont="1" applyFill="1" applyBorder="1" applyProtection="1">
      <protection locked="0"/>
    </xf>
    <xf numFmtId="0" fontId="8" fillId="0" borderId="6" xfId="2" applyFont="1" applyBorder="1" applyProtection="1"/>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7" fillId="0" borderId="0" xfId="0" applyFont="1"/>
    <xf numFmtId="0" fontId="7" fillId="0" borderId="0" xfId="0" applyFont="1" applyAlignment="1">
      <alignment vertical="center" wrapText="1"/>
    </xf>
    <xf numFmtId="4" fontId="4" fillId="3" borderId="1" xfId="2" applyNumberFormat="1" applyFont="1" applyFill="1" applyBorder="1" applyAlignment="1" applyProtection="1">
      <alignment horizontal="right"/>
      <protection locked="0"/>
    </xf>
    <xf numFmtId="0" fontId="4" fillId="0" borderId="0" xfId="0" applyFont="1"/>
    <xf numFmtId="10" fontId="8" fillId="2" borderId="4" xfId="2" applyNumberFormat="1" applyFont="1" applyFill="1" applyBorder="1" applyAlignment="1" applyProtection="1">
      <protection locked="0"/>
    </xf>
    <xf numFmtId="0" fontId="4" fillId="0" borderId="0" xfId="0" applyFont="1" applyAlignment="1">
      <alignment vertical="center" wrapText="1"/>
    </xf>
    <xf numFmtId="0" fontId="4" fillId="0" borderId="2" xfId="2" applyFont="1" applyBorder="1" applyAlignment="1" applyProtection="1">
      <alignment horizontal="left"/>
    </xf>
    <xf numFmtId="0" fontId="4" fillId="0" borderId="1" xfId="2" applyFont="1" applyBorder="1" applyAlignment="1" applyProtection="1">
      <alignment horizontal="center" vertical="top" wrapText="1"/>
    </xf>
    <xf numFmtId="4" fontId="4" fillId="0" borderId="1" xfId="2" applyNumberFormat="1" applyFont="1" applyFill="1" applyBorder="1" applyAlignment="1" applyProtection="1">
      <alignment horizontal="center" vertical="top" wrapText="1"/>
    </xf>
    <xf numFmtId="4" fontId="8" fillId="7" borderId="1" xfId="2" applyNumberFormat="1" applyFont="1" applyFill="1" applyBorder="1" applyAlignment="1" applyProtection="1">
      <alignment horizontal="right"/>
      <protection locked="0"/>
    </xf>
    <xf numFmtId="0" fontId="8" fillId="8" borderId="1" xfId="0" applyFont="1" applyFill="1" applyBorder="1" applyProtection="1"/>
    <xf numFmtId="10" fontId="4" fillId="2" borderId="1" xfId="2" applyNumberFormat="1" applyFont="1" applyFill="1" applyBorder="1" applyAlignment="1" applyProtection="1"/>
    <xf numFmtId="0" fontId="13" fillId="0" borderId="1" xfId="2" applyFont="1" applyBorder="1" applyAlignment="1" applyProtection="1">
      <alignment horizontal="center" vertical="top" wrapText="1"/>
    </xf>
    <xf numFmtId="0" fontId="13" fillId="0" borderId="1" xfId="0" applyFont="1" applyBorder="1" applyProtection="1"/>
    <xf numFmtId="0" fontId="4" fillId="0" borderId="0" xfId="0" applyFont="1" applyAlignment="1">
      <alignment vertical="center" wrapText="1" readingOrder="1"/>
    </xf>
    <xf numFmtId="0" fontId="4" fillId="0" borderId="1" xfId="0" applyFont="1" applyBorder="1" applyAlignment="1">
      <alignment vertical="center" wrapText="1"/>
    </xf>
    <xf numFmtId="0" fontId="4" fillId="0" borderId="0" xfId="0" applyFont="1" applyAlignment="1" applyProtection="1">
      <alignment vertical="center"/>
    </xf>
    <xf numFmtId="0" fontId="4" fillId="0" borderId="1" xfId="2" applyFont="1" applyBorder="1" applyAlignment="1" applyProtection="1">
      <alignment horizontal="left"/>
    </xf>
    <xf numFmtId="0" fontId="4" fillId="0" borderId="0" xfId="2" applyFont="1" applyFill="1" applyBorder="1" applyAlignment="1" applyProtection="1">
      <alignment horizontal="left"/>
    </xf>
    <xf numFmtId="0" fontId="7" fillId="2" borderId="4" xfId="2" applyFont="1" applyFill="1" applyBorder="1" applyAlignment="1" applyProtection="1">
      <alignment vertical="center"/>
    </xf>
    <xf numFmtId="4" fontId="4" fillId="9" borderId="1" xfId="2" applyNumberFormat="1" applyFont="1" applyFill="1" applyBorder="1" applyAlignment="1" applyProtection="1">
      <alignment horizontal="right"/>
      <protection locked="0"/>
    </xf>
    <xf numFmtId="4" fontId="4" fillId="6" borderId="1" xfId="2" applyNumberFormat="1" applyFont="1" applyFill="1" applyBorder="1" applyAlignment="1" applyProtection="1"/>
    <xf numFmtId="0" fontId="8" fillId="10" borderId="1" xfId="0" applyFont="1" applyFill="1" applyBorder="1" applyAlignment="1">
      <alignment horizontal="center" vertical="center" wrapText="1"/>
    </xf>
    <xf numFmtId="0" fontId="4" fillId="10" borderId="1" xfId="0" applyFont="1" applyFill="1" applyBorder="1" applyAlignment="1">
      <alignment vertical="center" wrapText="1"/>
    </xf>
    <xf numFmtId="0" fontId="8" fillId="10" borderId="1" xfId="0" applyFont="1" applyFill="1" applyBorder="1" applyAlignment="1">
      <alignment vertical="center" wrapText="1"/>
    </xf>
    <xf numFmtId="0" fontId="4" fillId="10" borderId="1" xfId="0" applyFont="1" applyFill="1" applyBorder="1" applyAlignment="1">
      <alignment horizontal="center" vertical="center" wrapText="1"/>
    </xf>
    <xf numFmtId="0" fontId="5" fillId="0" borderId="0" xfId="0" applyFont="1" applyFill="1"/>
    <xf numFmtId="0" fontId="8" fillId="14" borderId="2" xfId="0" applyFont="1" applyFill="1" applyBorder="1" applyAlignment="1">
      <alignment vertical="center" wrapText="1"/>
    </xf>
    <xf numFmtId="0" fontId="8" fillId="0" borderId="0" xfId="0" applyFont="1" applyFill="1" applyBorder="1" applyAlignment="1">
      <alignment horizontal="center" vertical="center" wrapText="1"/>
    </xf>
    <xf numFmtId="0" fontId="5" fillId="0" borderId="0" xfId="0" applyFont="1" applyBorder="1"/>
    <xf numFmtId="164" fontId="8" fillId="0" borderId="0" xfId="4"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0" xfId="2" applyFont="1" applyBorder="1" applyAlignment="1" applyProtection="1">
      <alignment horizontal="center"/>
    </xf>
    <xf numFmtId="0" fontId="4" fillId="0" borderId="0" xfId="2" applyFont="1" applyProtection="1"/>
    <xf numFmtId="0" fontId="4" fillId="0" borderId="0" xfId="5" applyFont="1" applyProtection="1"/>
    <xf numFmtId="0" fontId="4" fillId="0" borderId="0" xfId="2" applyFont="1" applyFill="1" applyBorder="1" applyAlignment="1" applyProtection="1">
      <alignment horizontal="center"/>
    </xf>
    <xf numFmtId="0" fontId="4" fillId="0" borderId="1" xfId="2" applyFont="1" applyBorder="1" applyProtection="1"/>
    <xf numFmtId="17" fontId="4" fillId="0" borderId="1" xfId="2" applyNumberFormat="1" applyFont="1" applyFill="1" applyBorder="1" applyAlignment="1" applyProtection="1">
      <alignment horizontal="left"/>
    </xf>
    <xf numFmtId="0" fontId="4" fillId="0" borderId="1" xfId="5" applyFont="1" applyFill="1" applyBorder="1" applyAlignment="1" applyProtection="1">
      <alignment horizontal="left" vertical="top" wrapText="1"/>
    </xf>
    <xf numFmtId="14" fontId="4" fillId="3" borderId="1" xfId="2" applyNumberFormat="1" applyFont="1" applyFill="1" applyBorder="1" applyAlignment="1" applyProtection="1">
      <alignment horizontal="center"/>
      <protection locked="0"/>
    </xf>
    <xf numFmtId="14" fontId="4" fillId="0" borderId="1" xfId="2" applyNumberFormat="1" applyFont="1" applyFill="1" applyBorder="1" applyAlignment="1" applyProtection="1">
      <alignment horizontal="left"/>
    </xf>
    <xf numFmtId="4" fontId="4" fillId="0" borderId="0" xfId="2" applyNumberFormat="1" applyFont="1" applyBorder="1" applyProtection="1"/>
    <xf numFmtId="0" fontId="4" fillId="0" borderId="0" xfId="5" applyFont="1" applyFill="1" applyBorder="1" applyAlignment="1" applyProtection="1">
      <alignment horizontal="left" vertical="top" wrapText="1"/>
    </xf>
    <xf numFmtId="14" fontId="4" fillId="0" borderId="0" xfId="2" applyNumberFormat="1" applyFont="1" applyFill="1" applyBorder="1" applyAlignment="1" applyProtection="1">
      <alignment horizontal="center"/>
      <protection locked="0"/>
    </xf>
    <xf numFmtId="14" fontId="4" fillId="0" borderId="0" xfId="2" applyNumberFormat="1" applyFont="1" applyFill="1" applyBorder="1" applyAlignment="1" applyProtection="1">
      <alignment horizontal="left"/>
    </xf>
    <xf numFmtId="0" fontId="4" fillId="0" borderId="0" xfId="2" applyFont="1" applyAlignment="1" applyProtection="1">
      <alignment horizontal="left"/>
    </xf>
    <xf numFmtId="0" fontId="4" fillId="0" borderId="0" xfId="2" applyFont="1" applyBorder="1" applyProtection="1"/>
    <xf numFmtId="0" fontId="4" fillId="0" borderId="0" xfId="5" applyFont="1" applyBorder="1" applyAlignment="1" applyProtection="1"/>
    <xf numFmtId="0" fontId="9" fillId="0" borderId="1" xfId="5" applyFont="1" applyFill="1" applyBorder="1" applyAlignment="1" applyProtection="1">
      <alignment horizontal="center"/>
    </xf>
    <xf numFmtId="4" fontId="4" fillId="2" borderId="2" xfId="5" applyNumberFormat="1" applyFont="1" applyFill="1" applyBorder="1" applyAlignment="1" applyProtection="1">
      <alignment horizontal="left"/>
    </xf>
    <xf numFmtId="4" fontId="4" fillId="2" borderId="3" xfId="2" applyNumberFormat="1" applyFont="1" applyFill="1" applyBorder="1" applyAlignment="1" applyProtection="1">
      <alignment horizontal="right"/>
    </xf>
    <xf numFmtId="4" fontId="4" fillId="2" borderId="4" xfId="2" applyNumberFormat="1" applyFont="1" applyFill="1" applyBorder="1" applyAlignment="1" applyProtection="1">
      <alignment horizontal="right"/>
    </xf>
    <xf numFmtId="0" fontId="4" fillId="0" borderId="0" xfId="5" applyFont="1" applyFill="1" applyProtection="1"/>
    <xf numFmtId="4" fontId="4" fillId="2" borderId="5" xfId="2" applyNumberFormat="1" applyFont="1" applyFill="1" applyBorder="1" applyAlignment="1" applyProtection="1"/>
    <xf numFmtId="4" fontId="4" fillId="2" borderId="1" xfId="2" applyNumberFormat="1" applyFont="1" applyFill="1" applyBorder="1" applyAlignment="1" applyProtection="1">
      <alignment horizontal="center"/>
    </xf>
    <xf numFmtId="4" fontId="4" fillId="2" borderId="1" xfId="2" applyNumberFormat="1" applyFont="1" applyFill="1" applyBorder="1" applyAlignment="1" applyProtection="1"/>
    <xf numFmtId="4" fontId="4" fillId="15" borderId="1" xfId="2" applyNumberFormat="1" applyFont="1" applyFill="1" applyBorder="1" applyAlignment="1" applyProtection="1"/>
    <xf numFmtId="2" fontId="4" fillId="0" borderId="0" xfId="5" applyNumberFormat="1" applyFont="1" applyProtection="1"/>
    <xf numFmtId="4" fontId="4" fillId="0" borderId="1" xfId="5" applyNumberFormat="1" applyFont="1" applyBorder="1" applyProtection="1"/>
    <xf numFmtId="10" fontId="4" fillId="8" borderId="1" xfId="6" applyNumberFormat="1" applyFont="1" applyFill="1" applyBorder="1" applyAlignment="1" applyProtection="1">
      <alignment horizontal="right"/>
      <protection locked="0"/>
    </xf>
    <xf numFmtId="10" fontId="4" fillId="10" borderId="1" xfId="6" applyNumberFormat="1" applyFont="1" applyFill="1" applyBorder="1" applyAlignment="1" applyProtection="1">
      <alignment horizontal="right"/>
      <protection locked="0"/>
    </xf>
    <xf numFmtId="164" fontId="4" fillId="8" borderId="1" xfId="7" applyFont="1" applyFill="1" applyBorder="1" applyAlignment="1" applyProtection="1">
      <alignment horizontal="right"/>
    </xf>
    <xf numFmtId="164" fontId="4" fillId="10" borderId="1" xfId="7" applyFont="1" applyFill="1" applyBorder="1" applyAlignment="1" applyProtection="1">
      <alignment horizontal="right"/>
    </xf>
    <xf numFmtId="4" fontId="4" fillId="0" borderId="0" xfId="2" applyNumberFormat="1" applyFont="1" applyFill="1" applyBorder="1" applyAlignment="1" applyProtection="1">
      <alignment horizontal="right"/>
    </xf>
    <xf numFmtId="4" fontId="4" fillId="4" borderId="1" xfId="2" applyNumberFormat="1" applyFont="1" applyFill="1" applyBorder="1" applyAlignment="1" applyProtection="1">
      <alignment horizontal="right"/>
    </xf>
    <xf numFmtId="4" fontId="4" fillId="0" borderId="0" xfId="5" applyNumberFormat="1" applyFont="1" applyFill="1" applyProtection="1"/>
    <xf numFmtId="0" fontId="4" fillId="0" borderId="0" xfId="2" applyFont="1" applyBorder="1" applyAlignment="1" applyProtection="1">
      <alignment horizontal="left"/>
    </xf>
    <xf numFmtId="0" fontId="4" fillId="0" borderId="0" xfId="5" applyFont="1" applyFill="1" applyBorder="1" applyProtection="1"/>
    <xf numFmtId="4" fontId="4" fillId="0" borderId="2" xfId="2" applyNumberFormat="1" applyFont="1" applyFill="1" applyBorder="1" applyAlignment="1" applyProtection="1">
      <alignment horizontal="center" vertical="top" wrapText="1"/>
    </xf>
    <xf numFmtId="4" fontId="4" fillId="2" borderId="1" xfId="2" applyNumberFormat="1" applyFont="1" applyFill="1" applyBorder="1" applyAlignment="1" applyProtection="1">
      <alignment horizontal="center" vertical="top" wrapText="1"/>
    </xf>
    <xf numFmtId="0" fontId="13" fillId="0" borderId="1" xfId="5" applyFont="1" applyBorder="1" applyProtection="1"/>
    <xf numFmtId="0" fontId="9" fillId="0" borderId="0" xfId="5" applyFont="1" applyProtection="1"/>
    <xf numFmtId="4" fontId="4" fillId="0" borderId="1" xfId="2" applyNumberFormat="1" applyFont="1" applyBorder="1" applyAlignment="1" applyProtection="1">
      <alignment horizontal="right" wrapText="1"/>
    </xf>
    <xf numFmtId="4" fontId="4" fillId="7" borderId="1" xfId="2" applyNumberFormat="1" applyFont="1" applyFill="1" applyBorder="1" applyAlignment="1" applyProtection="1">
      <alignment horizontal="right"/>
      <protection locked="0"/>
    </xf>
    <xf numFmtId="4" fontId="4" fillId="2" borderId="1" xfId="2" applyNumberFormat="1" applyFont="1" applyFill="1" applyBorder="1" applyProtection="1"/>
    <xf numFmtId="4" fontId="4" fillId="0" borderId="1" xfId="2" applyNumberFormat="1" applyFont="1" applyBorder="1" applyAlignment="1" applyProtection="1">
      <alignment horizontal="right"/>
    </xf>
    <xf numFmtId="4" fontId="4" fillId="0" borderId="1" xfId="2" applyNumberFormat="1" applyFont="1" applyFill="1" applyBorder="1" applyAlignment="1" applyProtection="1">
      <alignment horizontal="right"/>
    </xf>
    <xf numFmtId="4" fontId="4" fillId="0" borderId="1" xfId="2" applyNumberFormat="1" applyFont="1" applyBorder="1" applyAlignment="1" applyProtection="1"/>
    <xf numFmtId="4" fontId="4" fillId="10" borderId="1" xfId="2" applyNumberFormat="1" applyFont="1" applyFill="1" applyBorder="1" applyProtection="1"/>
    <xf numFmtId="4" fontId="4" fillId="0" borderId="2" xfId="2" applyNumberFormat="1" applyFont="1" applyFill="1" applyBorder="1" applyAlignment="1" applyProtection="1">
      <alignment horizontal="right"/>
    </xf>
    <xf numFmtId="0" fontId="4" fillId="2" borderId="1" xfId="2" applyFont="1" applyFill="1" applyBorder="1" applyAlignment="1" applyProtection="1">
      <alignment horizontal="center"/>
    </xf>
    <xf numFmtId="0" fontId="4" fillId="8" borderId="1" xfId="5" applyFont="1" applyFill="1" applyBorder="1" applyProtection="1"/>
    <xf numFmtId="0" fontId="4" fillId="2" borderId="2" xfId="2" applyFont="1" applyFill="1" applyBorder="1" applyProtection="1"/>
    <xf numFmtId="4" fontId="4" fillId="3" borderId="1" xfId="2" applyNumberFormat="1" applyFont="1" applyFill="1" applyBorder="1" applyProtection="1">
      <protection locked="0"/>
    </xf>
    <xf numFmtId="0" fontId="4" fillId="0" borderId="0" xfId="2" applyFont="1" applyFill="1" applyBorder="1" applyAlignment="1" applyProtection="1">
      <alignment horizontal="left" wrapText="1"/>
    </xf>
    <xf numFmtId="9" fontId="4" fillId="10" borderId="1" xfId="6" applyFont="1" applyFill="1" applyBorder="1" applyProtection="1"/>
    <xf numFmtId="4" fontId="4" fillId="0" borderId="0" xfId="2" applyNumberFormat="1" applyFont="1" applyFill="1" applyBorder="1" applyAlignment="1" applyProtection="1"/>
    <xf numFmtId="4" fontId="4" fillId="0" borderId="0" xfId="2" applyNumberFormat="1" applyFont="1" applyBorder="1" applyAlignment="1" applyProtection="1">
      <alignment horizontal="center"/>
    </xf>
    <xf numFmtId="4" fontId="4" fillId="0" borderId="0" xfId="2" applyNumberFormat="1" applyFont="1" applyBorder="1" applyAlignment="1" applyProtection="1"/>
    <xf numFmtId="0" fontId="4" fillId="0" borderId="0" xfId="2" applyFont="1" applyBorder="1" applyAlignment="1" applyProtection="1">
      <alignment horizontal="center"/>
    </xf>
    <xf numFmtId="4" fontId="4" fillId="0" borderId="0" xfId="2" applyNumberFormat="1" applyFont="1" applyFill="1" applyBorder="1" applyProtection="1"/>
    <xf numFmtId="0" fontId="4" fillId="0" borderId="0" xfId="5" applyFont="1" applyAlignment="1" applyProtection="1">
      <alignment vertical="center"/>
    </xf>
    <xf numFmtId="0" fontId="4" fillId="0" borderId="0" xfId="5" applyFont="1" applyFill="1" applyAlignment="1" applyProtection="1"/>
    <xf numFmtId="0" fontId="4" fillId="0" borderId="1" xfId="2" applyFont="1" applyBorder="1" applyAlignment="1" applyProtection="1">
      <alignment horizontal="center" vertical="center" wrapText="1"/>
    </xf>
    <xf numFmtId="4" fontId="4" fillId="0" borderId="1" xfId="2" applyNumberFormat="1" applyFont="1" applyBorder="1" applyAlignment="1" applyProtection="1">
      <alignment horizontal="center" vertical="center" wrapText="1"/>
    </xf>
    <xf numFmtId="0" fontId="4" fillId="0" borderId="0" xfId="2" applyFont="1" applyBorder="1" applyAlignment="1" applyProtection="1">
      <alignment horizontal="center" wrapText="1"/>
    </xf>
    <xf numFmtId="0" fontId="4" fillId="3" borderId="1" xfId="2" applyFont="1" applyFill="1" applyBorder="1" applyAlignment="1" applyProtection="1">
      <alignment horizontal="left"/>
      <protection locked="0"/>
    </xf>
    <xf numFmtId="0" fontId="4" fillId="0" borderId="1" xfId="5" applyFont="1" applyBorder="1" applyAlignment="1" applyProtection="1"/>
    <xf numFmtId="4" fontId="4" fillId="0" borderId="0" xfId="2" applyNumberFormat="1" applyFont="1" applyBorder="1" applyAlignment="1" applyProtection="1">
      <alignment horizontal="right"/>
    </xf>
    <xf numFmtId="4" fontId="4" fillId="2" borderId="1" xfId="2" applyNumberFormat="1" applyFont="1" applyFill="1" applyBorder="1" applyAlignment="1" applyProtection="1">
      <alignment horizontal="right"/>
    </xf>
    <xf numFmtId="4" fontId="4" fillId="0" borderId="0" xfId="2" applyNumberFormat="1" applyFont="1" applyFill="1" applyBorder="1" applyAlignment="1" applyProtection="1">
      <alignment horizontal="center"/>
    </xf>
    <xf numFmtId="0" fontId="4" fillId="0" borderId="0" xfId="5" applyFont="1" applyFill="1" applyBorder="1" applyAlignment="1" applyProtection="1">
      <alignment vertical="center"/>
    </xf>
    <xf numFmtId="4" fontId="4" fillId="0" borderId="1" xfId="2" applyNumberFormat="1" applyFont="1" applyBorder="1" applyAlignment="1" applyProtection="1">
      <alignment horizontal="center"/>
    </xf>
    <xf numFmtId="0" fontId="4" fillId="5" borderId="0" xfId="2" applyFont="1" applyFill="1" applyBorder="1" applyAlignment="1" applyProtection="1">
      <alignment horizontal="left"/>
    </xf>
    <xf numFmtId="0" fontId="4" fillId="0" borderId="0" xfId="5" applyFont="1" applyBorder="1" applyProtection="1"/>
    <xf numFmtId="0" fontId="4" fillId="0" borderId="6" xfId="2" applyFont="1" applyBorder="1" applyAlignment="1" applyProtection="1">
      <alignment horizontal="left"/>
    </xf>
    <xf numFmtId="0" fontId="4" fillId="0" borderId="6" xfId="2" applyFont="1" applyBorder="1" applyProtection="1"/>
    <xf numFmtId="0" fontId="4" fillId="0" borderId="6" xfId="5" applyFont="1" applyBorder="1" applyProtection="1"/>
    <xf numFmtId="0" fontId="4" fillId="0" borderId="1" xfId="0" applyFont="1" applyBorder="1" applyAlignment="1">
      <alignment horizontal="center" vertical="center"/>
    </xf>
    <xf numFmtId="2" fontId="4" fillId="0" borderId="1" xfId="4" applyNumberFormat="1"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4" fillId="0" borderId="0" xfId="0" applyFont="1" applyAlignment="1">
      <alignment vertical="center"/>
    </xf>
    <xf numFmtId="2" fontId="4" fillId="0" borderId="1" xfId="4" applyNumberFormat="1" applyFont="1" applyFill="1" applyBorder="1" applyAlignment="1">
      <alignment horizontal="center" vertical="center" wrapText="1"/>
    </xf>
    <xf numFmtId="2" fontId="14" fillId="0" borderId="1" xfId="4" applyNumberFormat="1" applyFont="1" applyFill="1" applyBorder="1" applyAlignment="1">
      <alignment horizontal="center" vertical="center" wrapText="1"/>
    </xf>
    <xf numFmtId="2" fontId="4" fillId="0" borderId="1" xfId="4" applyNumberFormat="1" applyFont="1" applyFill="1" applyBorder="1" applyAlignment="1">
      <alignment horizontal="center" vertical="center" wrapText="1"/>
    </xf>
    <xf numFmtId="167" fontId="8" fillId="16" borderId="3" xfId="2" applyNumberFormat="1" applyFont="1" applyFill="1" applyBorder="1" applyAlignment="1" applyProtection="1">
      <alignment horizontal="left"/>
    </xf>
    <xf numFmtId="10" fontId="8" fillId="16" borderId="4" xfId="2" applyNumberFormat="1" applyFont="1" applyFill="1" applyBorder="1" applyAlignment="1" applyProtection="1">
      <protection locked="0"/>
    </xf>
    <xf numFmtId="167" fontId="4" fillId="16" borderId="2" xfId="2" applyNumberFormat="1" applyFont="1" applyFill="1" applyBorder="1" applyAlignment="1" applyProtection="1">
      <alignment horizontal="left"/>
    </xf>
    <xf numFmtId="0" fontId="4" fillId="0" borderId="1" xfId="0" applyFont="1" applyFill="1" applyBorder="1" applyAlignment="1">
      <alignment horizontal="center" vertical="center" wrapText="1"/>
    </xf>
    <xf numFmtId="4" fontId="8" fillId="17" borderId="1" xfId="2" applyNumberFormat="1" applyFont="1" applyFill="1" applyBorder="1" applyAlignment="1" applyProtection="1">
      <alignment horizontal="right"/>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7" fillId="0" borderId="0" xfId="2" applyFont="1" applyFill="1" applyBorder="1" applyAlignment="1" applyProtection="1">
      <alignment horizontal="right"/>
    </xf>
    <xf numFmtId="4" fontId="4" fillId="17" borderId="1" xfId="2" applyNumberFormat="1" applyFont="1" applyFill="1" applyBorder="1" applyAlignment="1" applyProtection="1">
      <alignment horizontal="right"/>
    </xf>
    <xf numFmtId="4" fontId="4" fillId="16" borderId="0" xfId="2" applyNumberFormat="1" applyFont="1" applyFill="1" applyBorder="1" applyAlignment="1" applyProtection="1">
      <alignment horizontal="right"/>
    </xf>
    <xf numFmtId="0" fontId="16" fillId="16" borderId="0" xfId="0" applyFont="1" applyFill="1" applyBorder="1" applyProtection="1"/>
    <xf numFmtId="0" fontId="4" fillId="16" borderId="0" xfId="2" applyFont="1" applyFill="1" applyBorder="1" applyAlignment="1" applyProtection="1">
      <alignment horizontal="left"/>
    </xf>
    <xf numFmtId="0" fontId="8" fillId="4" borderId="2" xfId="2" applyFont="1" applyFill="1" applyBorder="1" applyAlignment="1" applyProtection="1">
      <alignment horizontal="left"/>
    </xf>
    <xf numFmtId="4" fontId="8" fillId="8" borderId="1" xfId="2" applyNumberFormat="1" applyFont="1" applyFill="1" applyBorder="1" applyAlignment="1" applyProtection="1">
      <alignment horizontal="right"/>
    </xf>
    <xf numFmtId="0" fontId="4" fillId="17" borderId="1" xfId="2" applyFont="1" applyFill="1" applyBorder="1" applyAlignment="1" applyProtection="1">
      <alignment horizontal="left" vertical="justify"/>
    </xf>
    <xf numFmtId="0" fontId="17" fillId="0" borderId="0" xfId="0" applyFont="1"/>
    <xf numFmtId="0" fontId="9" fillId="0" borderId="0" xfId="0" applyFont="1"/>
    <xf numFmtId="0" fontId="18" fillId="0" borderId="0" xfId="0" applyFont="1" applyAlignment="1">
      <alignment vertical="justify"/>
    </xf>
    <xf numFmtId="0" fontId="18" fillId="0" borderId="0" xfId="0" applyFont="1"/>
    <xf numFmtId="0" fontId="19" fillId="4" borderId="0" xfId="2" applyFont="1" applyFill="1" applyBorder="1" applyAlignment="1" applyProtection="1">
      <alignment horizontal="left"/>
    </xf>
    <xf numFmtId="0" fontId="20" fillId="16" borderId="0" xfId="0" applyFont="1" applyFill="1" applyBorder="1" applyAlignment="1" applyProtection="1">
      <alignment horizontal="right" vertical="center"/>
    </xf>
    <xf numFmtId="0" fontId="20" fillId="0" borderId="0" xfId="2" applyFont="1" applyFill="1" applyBorder="1" applyAlignment="1" applyProtection="1">
      <alignment horizontal="left" vertical="center"/>
    </xf>
    <xf numFmtId="0" fontId="19" fillId="16" borderId="0" xfId="2" applyFont="1" applyFill="1" applyBorder="1" applyAlignment="1" applyProtection="1">
      <alignment horizontal="left"/>
    </xf>
    <xf numFmtId="0" fontId="16" fillId="16" borderId="0" xfId="2" applyFont="1" applyFill="1" applyBorder="1" applyAlignment="1" applyProtection="1">
      <alignment horizontal="justify" vertical="top"/>
    </xf>
    <xf numFmtId="0" fontId="16" fillId="16" borderId="0" xfId="2" applyFont="1" applyFill="1" applyBorder="1" applyAlignment="1" applyProtection="1">
      <alignment horizontal="justify" vertical="justify"/>
    </xf>
    <xf numFmtId="0" fontId="21" fillId="0" borderId="12" xfId="0" applyFont="1" applyBorder="1" applyAlignment="1">
      <alignment horizontal="justify"/>
    </xf>
    <xf numFmtId="0" fontId="5" fillId="0" borderId="0" xfId="0" applyFont="1" applyBorder="1" applyAlignment="1">
      <alignment horizontal="justify"/>
    </xf>
    <xf numFmtId="0" fontId="5" fillId="0" borderId="12" xfId="0" applyFont="1" applyBorder="1" applyAlignment="1">
      <alignment horizontal="justify"/>
    </xf>
    <xf numFmtId="10" fontId="8" fillId="8" borderId="1" xfId="3" applyNumberFormat="1" applyFont="1" applyFill="1" applyBorder="1" applyProtection="1"/>
    <xf numFmtId="0" fontId="4" fillId="0" borderId="0" xfId="0" applyFont="1" applyFill="1"/>
    <xf numFmtId="9" fontId="7" fillId="7" borderId="1" xfId="2" applyNumberFormat="1" applyFont="1" applyFill="1" applyBorder="1" applyAlignment="1" applyProtection="1">
      <alignment horizontal="right"/>
      <protection locked="0"/>
    </xf>
    <xf numFmtId="0" fontId="9" fillId="0" borderId="0" xfId="0" applyFont="1" applyFill="1" applyBorder="1" applyAlignment="1" applyProtection="1">
      <alignment horizontal="left"/>
    </xf>
    <xf numFmtId="0" fontId="4" fillId="0" borderId="0" xfId="5" applyFont="1" applyFill="1" applyBorder="1" applyAlignment="1" applyProtection="1"/>
    <xf numFmtId="0" fontId="9" fillId="0" borderId="0" xfId="5" applyFont="1" applyFill="1" applyBorder="1" applyAlignment="1" applyProtection="1">
      <alignment horizontal="left"/>
    </xf>
    <xf numFmtId="0" fontId="4" fillId="0" borderId="0" xfId="2" applyFont="1" applyFill="1" applyBorder="1" applyProtection="1"/>
    <xf numFmtId="0" fontId="1" fillId="0" borderId="0" xfId="0" applyFont="1"/>
    <xf numFmtId="0" fontId="1" fillId="0" borderId="0" xfId="0" applyFont="1" applyAlignment="1">
      <alignment vertical="center"/>
    </xf>
    <xf numFmtId="0" fontId="1" fillId="0" borderId="0" xfId="0" applyFont="1" applyAlignment="1">
      <alignment horizontal="right"/>
    </xf>
    <xf numFmtId="4" fontId="1" fillId="3" borderId="1" xfId="2" applyNumberFormat="1" applyFont="1" applyFill="1" applyBorder="1" applyAlignment="1" applyProtection="1">
      <alignment horizontal="right"/>
      <protection locked="0"/>
    </xf>
    <xf numFmtId="4" fontId="1" fillId="7" borderId="1" xfId="2" applyNumberFormat="1" applyFont="1" applyFill="1" applyBorder="1" applyAlignment="1" applyProtection="1">
      <alignment horizontal="right"/>
      <protection locked="0"/>
    </xf>
    <xf numFmtId="0" fontId="4" fillId="0" borderId="0" xfId="0" applyFont="1" applyAlignment="1">
      <alignment vertical="center" wrapText="1"/>
    </xf>
    <xf numFmtId="0" fontId="4" fillId="0" borderId="0" xfId="0" applyFont="1" applyAlignment="1">
      <alignment horizontal="left" vertical="top" wrapText="1"/>
    </xf>
    <xf numFmtId="0" fontId="4" fillId="0" borderId="0" xfId="0" applyFont="1" applyAlignment="1">
      <alignment horizontal="left" vertical="top"/>
    </xf>
    <xf numFmtId="0" fontId="7" fillId="0" borderId="0" xfId="0" applyFont="1" applyAlignment="1">
      <alignment horizontal="left" vertical="center" wrapText="1"/>
    </xf>
    <xf numFmtId="0" fontId="4" fillId="0" borderId="0" xfId="0" applyFont="1" applyAlignment="1">
      <alignment horizontal="left" wrapText="1"/>
    </xf>
    <xf numFmtId="0" fontId="4" fillId="0" borderId="0" xfId="0" applyFont="1" applyAlignment="1">
      <alignment vertical="center" wrapText="1" readingOrder="1"/>
    </xf>
    <xf numFmtId="0" fontId="0" fillId="0" borderId="0" xfId="0" applyAlignment="1">
      <alignment vertical="center" wrapText="1" readingOrder="1"/>
    </xf>
    <xf numFmtId="0" fontId="7" fillId="0" borderId="0" xfId="0" applyFont="1" applyAlignment="1">
      <alignment vertical="center" wrapText="1"/>
    </xf>
    <xf numFmtId="0" fontId="4" fillId="0" borderId="0" xfId="0" applyFont="1" applyFill="1" applyAlignment="1">
      <alignment vertical="center" wrapText="1"/>
    </xf>
    <xf numFmtId="0" fontId="4" fillId="0" borderId="1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1" xfId="0" applyFont="1" applyFill="1" applyBorder="1" applyAlignment="1">
      <alignment horizontal="left" vertical="center" wrapText="1"/>
    </xf>
    <xf numFmtId="0" fontId="4" fillId="0" borderId="5" xfId="0" applyFont="1" applyFill="1" applyBorder="1" applyAlignment="1">
      <alignment horizontal="left" vertical="center" wrapText="1"/>
    </xf>
    <xf numFmtId="2" fontId="4" fillId="0" borderId="11" xfId="4" applyNumberFormat="1" applyFont="1" applyFill="1" applyBorder="1" applyAlignment="1">
      <alignment horizontal="center" vertical="center" wrapText="1"/>
    </xf>
    <xf numFmtId="2" fontId="4" fillId="0" borderId="5" xfId="4" applyNumberFormat="1" applyFont="1" applyFill="1" applyBorder="1" applyAlignment="1">
      <alignment horizontal="center" vertical="center" wrapText="1"/>
    </xf>
    <xf numFmtId="0" fontId="4" fillId="0" borderId="1" xfId="0" applyFont="1" applyFill="1" applyBorder="1" applyAlignment="1">
      <alignment vertical="center" wrapText="1"/>
    </xf>
    <xf numFmtId="0" fontId="8" fillId="0" borderId="1" xfId="0" applyFont="1" applyFill="1" applyBorder="1" applyAlignment="1">
      <alignment vertical="center" wrapText="1"/>
    </xf>
    <xf numFmtId="0" fontId="8" fillId="0" borderId="1" xfId="0" applyFont="1" applyBorder="1" applyAlignment="1">
      <alignment horizontal="center" vertical="center" wrapText="1"/>
    </xf>
    <xf numFmtId="0" fontId="4" fillId="0" borderId="1" xfId="0" applyFont="1" applyBorder="1" applyAlignment="1">
      <alignment vertical="center" wrapText="1"/>
    </xf>
    <xf numFmtId="0" fontId="8" fillId="0" borderId="1" xfId="0" applyFont="1" applyBorder="1" applyAlignment="1">
      <alignment vertical="center" wrapText="1"/>
    </xf>
    <xf numFmtId="0" fontId="4" fillId="0" borderId="1" xfId="0" applyFont="1" applyFill="1" applyBorder="1" applyAlignment="1">
      <alignment horizontal="center" vertical="center" wrapText="1"/>
    </xf>
    <xf numFmtId="2" fontId="4" fillId="0" borderId="1" xfId="4" applyNumberFormat="1" applyFont="1" applyFill="1" applyBorder="1" applyAlignment="1">
      <alignment horizontal="center" vertical="center" wrapText="1"/>
    </xf>
    <xf numFmtId="0" fontId="4" fillId="14" borderId="3" xfId="0" applyFont="1" applyFill="1" applyBorder="1" applyAlignment="1">
      <alignment horizontal="center" vertical="center" wrapText="1"/>
    </xf>
    <xf numFmtId="0" fontId="8" fillId="14" borderId="3" xfId="0" applyFont="1" applyFill="1" applyBorder="1" applyAlignment="1">
      <alignment horizontal="center" vertical="center" wrapText="1"/>
    </xf>
    <xf numFmtId="0" fontId="8" fillId="14" borderId="4" xfId="0" applyFont="1" applyFill="1" applyBorder="1" applyAlignment="1">
      <alignment horizontal="center" vertical="center" wrapText="1"/>
    </xf>
    <xf numFmtId="0" fontId="4" fillId="0" borderId="14" xfId="0" applyFont="1" applyFill="1" applyBorder="1" applyAlignment="1">
      <alignment horizontal="left" vertical="center" wrapText="1"/>
    </xf>
    <xf numFmtId="0" fontId="4" fillId="0" borderId="14" xfId="0" applyFont="1" applyFill="1" applyBorder="1" applyAlignment="1">
      <alignment horizontal="center" vertical="center" wrapText="1"/>
    </xf>
    <xf numFmtId="2" fontId="4" fillId="0" borderId="14" xfId="4" applyNumberFormat="1" applyFont="1" applyFill="1" applyBorder="1" applyAlignment="1">
      <alignment horizontal="center" vertical="center" wrapText="1"/>
    </xf>
    <xf numFmtId="0" fontId="8" fillId="0" borderId="0" xfId="2" applyFont="1" applyFill="1" applyBorder="1" applyAlignment="1" applyProtection="1">
      <alignment horizontal="center"/>
      <protection locked="0"/>
    </xf>
    <xf numFmtId="0" fontId="9" fillId="3" borderId="0" xfId="0" applyFont="1" applyFill="1" applyBorder="1" applyAlignment="1" applyProtection="1">
      <alignment horizontal="center"/>
      <protection locked="0"/>
    </xf>
    <xf numFmtId="0" fontId="4" fillId="0" borderId="0" xfId="5" applyFont="1" applyAlignment="1" applyProtection="1">
      <alignment horizontal="center"/>
    </xf>
    <xf numFmtId="0" fontId="7" fillId="0" borderId="0" xfId="2" applyFont="1" applyBorder="1" applyAlignment="1" applyProtection="1">
      <alignment horizontal="center"/>
    </xf>
    <xf numFmtId="0" fontId="7" fillId="3" borderId="1" xfId="2" applyFont="1" applyFill="1" applyBorder="1" applyAlignment="1" applyProtection="1">
      <alignment horizontal="center"/>
      <protection locked="0"/>
    </xf>
    <xf numFmtId="1" fontId="7" fillId="3" borderId="1" xfId="2" applyNumberFormat="1" applyFont="1" applyFill="1" applyBorder="1" applyAlignment="1" applyProtection="1">
      <alignment horizontal="center"/>
      <protection locked="0"/>
    </xf>
    <xf numFmtId="14" fontId="8" fillId="3" borderId="1" xfId="2" applyNumberFormat="1" applyFont="1" applyFill="1" applyBorder="1" applyAlignment="1" applyProtection="1">
      <alignment horizontal="center"/>
      <protection locked="0"/>
    </xf>
    <xf numFmtId="4" fontId="7" fillId="0" borderId="0" xfId="0" applyNumberFormat="1" applyFont="1" applyFill="1" applyBorder="1" applyAlignment="1" applyProtection="1">
      <alignment horizontal="center"/>
    </xf>
    <xf numFmtId="0" fontId="9" fillId="0" borderId="1" xfId="2" applyFont="1" applyFill="1" applyBorder="1" applyAlignment="1" applyProtection="1">
      <alignment horizontal="center"/>
    </xf>
    <xf numFmtId="0" fontId="7" fillId="2" borderId="7"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7" fillId="2" borderId="8" xfId="2" applyFont="1" applyFill="1" applyBorder="1" applyAlignment="1" applyProtection="1">
      <alignment horizontal="center" vertical="center"/>
    </xf>
    <xf numFmtId="4" fontId="8" fillId="2" borderId="2" xfId="0" applyNumberFormat="1" applyFont="1" applyFill="1" applyBorder="1" applyAlignment="1" applyProtection="1">
      <alignment horizontal="center"/>
    </xf>
    <xf numFmtId="4" fontId="8" fillId="2" borderId="3" xfId="0" applyNumberFormat="1" applyFont="1" applyFill="1" applyBorder="1" applyAlignment="1" applyProtection="1">
      <alignment horizontal="center"/>
    </xf>
    <xf numFmtId="4" fontId="4" fillId="11" borderId="2" xfId="0" applyNumberFormat="1" applyFont="1" applyFill="1" applyBorder="1" applyAlignment="1" applyProtection="1">
      <alignment horizontal="center"/>
      <protection locked="0"/>
    </xf>
    <xf numFmtId="4" fontId="4" fillId="11" borderId="3" xfId="0" applyNumberFormat="1" applyFont="1" applyFill="1" applyBorder="1" applyAlignment="1" applyProtection="1">
      <alignment horizontal="center"/>
      <protection locked="0"/>
    </xf>
    <xf numFmtId="4" fontId="4" fillId="11" borderId="4" xfId="0" applyNumberFormat="1" applyFont="1" applyFill="1" applyBorder="1" applyAlignment="1" applyProtection="1">
      <alignment horizontal="center"/>
      <protection locked="0"/>
    </xf>
    <xf numFmtId="0" fontId="8" fillId="6" borderId="2" xfId="2" applyFont="1" applyFill="1" applyBorder="1" applyAlignment="1" applyProtection="1">
      <alignment horizontal="left"/>
    </xf>
    <xf numFmtId="0" fontId="8" fillId="6" borderId="3" xfId="0" applyFont="1" applyFill="1" applyBorder="1" applyAlignment="1" applyProtection="1">
      <alignment horizontal="left"/>
    </xf>
    <xf numFmtId="0" fontId="8" fillId="6" borderId="4" xfId="0" applyFont="1" applyFill="1" applyBorder="1" applyAlignment="1" applyProtection="1">
      <alignment horizontal="left"/>
    </xf>
    <xf numFmtId="0" fontId="8" fillId="2" borderId="2" xfId="2" applyNumberFormat="1" applyFont="1" applyFill="1" applyBorder="1" applyAlignment="1" applyProtection="1">
      <alignment horizontal="left" wrapText="1"/>
    </xf>
    <xf numFmtId="0" fontId="8" fillId="2" borderId="4" xfId="2" applyNumberFormat="1" applyFont="1" applyFill="1" applyBorder="1" applyAlignment="1" applyProtection="1">
      <alignment horizontal="left" wrapText="1"/>
    </xf>
    <xf numFmtId="4" fontId="8" fillId="3" borderId="2" xfId="0" applyNumberFormat="1" applyFont="1" applyFill="1" applyBorder="1" applyAlignment="1" applyProtection="1">
      <alignment horizontal="center"/>
      <protection locked="0"/>
    </xf>
    <xf numFmtId="4" fontId="8" fillId="3" borderId="3" xfId="0" applyNumberFormat="1" applyFont="1" applyFill="1" applyBorder="1" applyAlignment="1" applyProtection="1">
      <alignment horizontal="center"/>
      <protection locked="0"/>
    </xf>
    <xf numFmtId="4" fontId="8" fillId="3" borderId="4" xfId="0" applyNumberFormat="1" applyFont="1" applyFill="1" applyBorder="1" applyAlignment="1" applyProtection="1">
      <alignment horizontal="center"/>
      <protection locked="0"/>
    </xf>
    <xf numFmtId="4" fontId="8" fillId="2" borderId="2" xfId="0" applyNumberFormat="1" applyFont="1" applyFill="1" applyBorder="1" applyAlignment="1" applyProtection="1">
      <alignment horizontal="right"/>
    </xf>
    <xf numFmtId="4" fontId="8" fillId="2" borderId="3" xfId="0" applyNumberFormat="1" applyFont="1" applyFill="1" applyBorder="1" applyAlignment="1" applyProtection="1">
      <alignment horizontal="right"/>
    </xf>
    <xf numFmtId="4" fontId="8" fillId="2" borderId="4" xfId="0" applyNumberFormat="1" applyFont="1" applyFill="1" applyBorder="1" applyAlignment="1" applyProtection="1">
      <alignment horizontal="right"/>
    </xf>
    <xf numFmtId="0" fontId="4" fillId="6" borderId="2" xfId="2" applyFont="1" applyFill="1" applyBorder="1" applyAlignment="1" applyProtection="1">
      <alignment horizontal="left"/>
    </xf>
    <xf numFmtId="0" fontId="8" fillId="0" borderId="1" xfId="0" applyFont="1" applyBorder="1" applyAlignment="1" applyProtection="1">
      <alignment horizontal="right"/>
    </xf>
    <xf numFmtId="166" fontId="8" fillId="2" borderId="2" xfId="2" applyNumberFormat="1" applyFont="1" applyFill="1" applyBorder="1" applyAlignment="1" applyProtection="1">
      <alignment horizontal="left"/>
    </xf>
    <xf numFmtId="166" fontId="8" fillId="2" borderId="3" xfId="2" applyNumberFormat="1" applyFont="1" applyFill="1" applyBorder="1" applyAlignment="1" applyProtection="1">
      <alignment horizontal="left"/>
    </xf>
    <xf numFmtId="0" fontId="4" fillId="2" borderId="2" xfId="2" applyFont="1" applyFill="1" applyBorder="1" applyAlignment="1" applyProtection="1">
      <alignment horizontal="left"/>
    </xf>
    <xf numFmtId="0" fontId="8" fillId="2" borderId="3" xfId="2" applyFont="1" applyFill="1" applyBorder="1" applyAlignment="1" applyProtection="1">
      <alignment horizontal="left"/>
    </xf>
    <xf numFmtId="0" fontId="8" fillId="2" borderId="4" xfId="2" applyFont="1" applyFill="1" applyBorder="1" applyAlignment="1" applyProtection="1">
      <alignment horizontal="left"/>
    </xf>
    <xf numFmtId="0" fontId="8" fillId="4" borderId="2" xfId="2" applyFont="1" applyFill="1" applyBorder="1" applyAlignment="1" applyProtection="1">
      <alignment horizontal="left"/>
    </xf>
    <xf numFmtId="0" fontId="8" fillId="4" borderId="3" xfId="2" applyFont="1" applyFill="1" applyBorder="1" applyAlignment="1" applyProtection="1">
      <alignment horizontal="left"/>
    </xf>
    <xf numFmtId="0" fontId="8" fillId="4" borderId="4" xfId="2" applyFont="1" applyFill="1" applyBorder="1" applyAlignment="1" applyProtection="1">
      <alignment horizontal="left"/>
    </xf>
    <xf numFmtId="0" fontId="10" fillId="4" borderId="0" xfId="2" applyFont="1" applyFill="1" applyBorder="1" applyAlignment="1" applyProtection="1">
      <alignment horizontal="center" wrapText="1"/>
    </xf>
    <xf numFmtId="0" fontId="8" fillId="0" borderId="0" xfId="0" applyFont="1" applyBorder="1" applyAlignment="1" applyProtection="1">
      <alignment wrapText="1"/>
    </xf>
    <xf numFmtId="0" fontId="7" fillId="2" borderId="1" xfId="2" applyFont="1" applyFill="1" applyBorder="1" applyAlignment="1" applyProtection="1">
      <alignment horizontal="center" vertical="center" wrapText="1"/>
    </xf>
    <xf numFmtId="0" fontId="9" fillId="0" borderId="2" xfId="0" applyFont="1" applyBorder="1" applyAlignment="1" applyProtection="1">
      <alignment horizontal="center"/>
    </xf>
    <xf numFmtId="0" fontId="9" fillId="0" borderId="4" xfId="0" applyFont="1" applyBorder="1" applyAlignment="1" applyProtection="1">
      <alignment horizontal="center"/>
    </xf>
    <xf numFmtId="0" fontId="7" fillId="0" borderId="0" xfId="2" applyFont="1" applyBorder="1" applyAlignment="1" applyProtection="1">
      <alignment horizontal="center" wrapText="1"/>
    </xf>
    <xf numFmtId="0" fontId="8" fillId="0" borderId="2" xfId="2" applyFont="1" applyBorder="1" applyAlignment="1" applyProtection="1">
      <alignment horizontal="center"/>
    </xf>
    <xf numFmtId="0" fontId="8" fillId="0" borderId="4" xfId="2" applyFont="1" applyBorder="1" applyAlignment="1" applyProtection="1">
      <alignment horizontal="center"/>
    </xf>
    <xf numFmtId="0" fontId="4" fillId="8" borderId="1" xfId="0" applyFont="1" applyFill="1" applyBorder="1" applyAlignment="1" applyProtection="1">
      <alignment horizontal="right"/>
    </xf>
    <xf numFmtId="0" fontId="8" fillId="0" borderId="2" xfId="2" applyFont="1" applyBorder="1" applyAlignment="1" applyProtection="1">
      <alignment horizontal="left" wrapText="1"/>
    </xf>
    <xf numFmtId="0" fontId="8" fillId="0" borderId="4" xfId="2" applyFont="1" applyBorder="1" applyAlignment="1" applyProtection="1">
      <alignment horizontal="left" wrapText="1"/>
    </xf>
    <xf numFmtId="0" fontId="22" fillId="17" borderId="15" xfId="2" applyFont="1" applyFill="1" applyBorder="1" applyAlignment="1" applyProtection="1">
      <alignment horizontal="justify" vertical="center"/>
    </xf>
    <xf numFmtId="0" fontId="22" fillId="17" borderId="0" xfId="2" applyFont="1" applyFill="1" applyBorder="1" applyAlignment="1" applyProtection="1">
      <alignment horizontal="justify" vertical="center"/>
    </xf>
    <xf numFmtId="0" fontId="8" fillId="0" borderId="1" xfId="2" applyFont="1" applyBorder="1" applyAlignment="1" applyProtection="1">
      <alignment horizontal="center"/>
    </xf>
    <xf numFmtId="4" fontId="8" fillId="2" borderId="2" xfId="2" applyNumberFormat="1" applyFont="1" applyFill="1" applyBorder="1" applyAlignment="1" applyProtection="1">
      <alignment horizontal="center"/>
    </xf>
    <xf numFmtId="4" fontId="8" fillId="2" borderId="4" xfId="2" applyNumberFormat="1" applyFont="1" applyFill="1" applyBorder="1" applyAlignment="1" applyProtection="1">
      <alignment horizontal="center"/>
    </xf>
    <xf numFmtId="4" fontId="8" fillId="0" borderId="1" xfId="2" applyNumberFormat="1" applyFont="1" applyBorder="1" applyAlignment="1" applyProtection="1">
      <alignment horizontal="center"/>
    </xf>
    <xf numFmtId="0" fontId="9" fillId="0" borderId="0" xfId="0" applyFont="1" applyFill="1" applyBorder="1" applyAlignment="1" applyProtection="1">
      <alignment horizontal="left" wrapText="1"/>
    </xf>
    <xf numFmtId="0" fontId="7" fillId="2" borderId="2" xfId="2" applyFont="1" applyFill="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9" fillId="0" borderId="0" xfId="0" applyFont="1" applyFill="1" applyBorder="1" applyAlignment="1" applyProtection="1">
      <alignment horizontal="center"/>
    </xf>
    <xf numFmtId="0" fontId="7" fillId="0" borderId="0" xfId="2" applyFont="1" applyBorder="1" applyAlignment="1" applyProtection="1">
      <alignment horizontal="center" vertical="center" wrapText="1"/>
    </xf>
    <xf numFmtId="0" fontId="8" fillId="2" borderId="2" xfId="2" applyFont="1" applyFill="1" applyBorder="1" applyAlignment="1" applyProtection="1">
      <alignment horizontal="center"/>
    </xf>
    <xf numFmtId="0" fontId="8" fillId="2" borderId="3" xfId="2" applyFont="1" applyFill="1" applyBorder="1" applyAlignment="1" applyProtection="1">
      <alignment horizontal="center"/>
    </xf>
    <xf numFmtId="0" fontId="8" fillId="2" borderId="4" xfId="2" applyFont="1" applyFill="1" applyBorder="1" applyAlignment="1" applyProtection="1">
      <alignment horizontal="center"/>
    </xf>
    <xf numFmtId="0" fontId="4" fillId="0" borderId="2" xfId="2" applyFont="1" applyBorder="1" applyAlignment="1" applyProtection="1">
      <alignment horizontal="left"/>
    </xf>
    <xf numFmtId="0" fontId="4" fillId="0" borderId="3" xfId="2" applyFont="1" applyBorder="1" applyAlignment="1" applyProtection="1">
      <alignment horizontal="left"/>
    </xf>
    <xf numFmtId="0" fontId="4" fillId="0" borderId="4" xfId="2" applyFont="1" applyBorder="1" applyAlignment="1" applyProtection="1">
      <alignment horizontal="left"/>
    </xf>
    <xf numFmtId="0" fontId="8" fillId="0" borderId="2" xfId="2" applyFont="1" applyBorder="1" applyAlignment="1" applyProtection="1">
      <alignment horizontal="left"/>
    </xf>
    <xf numFmtId="0" fontId="8" fillId="0" borderId="3" xfId="2" applyFont="1" applyBorder="1" applyAlignment="1" applyProtection="1">
      <alignment horizontal="left"/>
    </xf>
    <xf numFmtId="0" fontId="8" fillId="0" borderId="4" xfId="2" applyFont="1" applyBorder="1" applyAlignment="1" applyProtection="1">
      <alignment horizontal="left"/>
    </xf>
    <xf numFmtId="0" fontId="8" fillId="0" borderId="0" xfId="2" applyFont="1" applyFill="1" applyBorder="1" applyAlignment="1" applyProtection="1">
      <alignment horizontal="left"/>
      <protection locked="0"/>
    </xf>
    <xf numFmtId="167" fontId="8" fillId="2" borderId="2" xfId="2" applyNumberFormat="1" applyFont="1" applyFill="1" applyBorder="1" applyAlignment="1" applyProtection="1">
      <alignment horizontal="left"/>
    </xf>
    <xf numFmtId="167" fontId="8" fillId="2" borderId="3" xfId="2" applyNumberFormat="1" applyFont="1" applyFill="1" applyBorder="1" applyAlignment="1" applyProtection="1">
      <alignment horizontal="left"/>
    </xf>
    <xf numFmtId="4" fontId="8" fillId="0" borderId="0" xfId="2" applyNumberFormat="1" applyFont="1" applyFill="1" applyBorder="1" applyAlignment="1" applyProtection="1">
      <alignment horizontal="center"/>
    </xf>
    <xf numFmtId="167" fontId="4" fillId="16" borderId="2" xfId="2" applyNumberFormat="1" applyFont="1" applyFill="1" applyBorder="1" applyAlignment="1" applyProtection="1">
      <alignment horizontal="left"/>
    </xf>
    <xf numFmtId="167" fontId="4" fillId="16" borderId="3" xfId="2" applyNumberFormat="1" applyFont="1" applyFill="1" applyBorder="1" applyAlignment="1" applyProtection="1">
      <alignment horizontal="left"/>
    </xf>
    <xf numFmtId="167" fontId="4" fillId="16" borderId="4" xfId="2" applyNumberFormat="1" applyFont="1" applyFill="1" applyBorder="1" applyAlignment="1" applyProtection="1">
      <alignment horizontal="left"/>
    </xf>
    <xf numFmtId="0" fontId="4" fillId="0" borderId="0" xfId="2" applyFont="1" applyFill="1" applyBorder="1" applyAlignment="1" applyProtection="1">
      <alignment horizontal="center"/>
      <protection locked="0"/>
    </xf>
    <xf numFmtId="0" fontId="9" fillId="3" borderId="0" xfId="5" applyFont="1" applyFill="1" applyBorder="1" applyAlignment="1" applyProtection="1">
      <alignment horizontal="center"/>
      <protection locked="0"/>
    </xf>
    <xf numFmtId="0" fontId="9" fillId="0" borderId="0" xfId="5" applyFont="1" applyFill="1" applyBorder="1" applyAlignment="1" applyProtection="1">
      <alignment horizontal="left" wrapText="1"/>
    </xf>
    <xf numFmtId="0" fontId="4" fillId="0" borderId="2" xfId="2" applyFont="1" applyBorder="1" applyAlignment="1" applyProtection="1">
      <alignment horizontal="center"/>
    </xf>
    <xf numFmtId="0" fontId="4" fillId="0" borderId="4" xfId="2" applyFont="1" applyBorder="1" applyAlignment="1" applyProtection="1">
      <alignment horizontal="center"/>
    </xf>
    <xf numFmtId="0" fontId="4" fillId="0" borderId="1" xfId="2" applyFont="1" applyBorder="1" applyAlignment="1" applyProtection="1">
      <alignment horizontal="center"/>
    </xf>
    <xf numFmtId="4" fontId="4" fillId="2" borderId="2" xfId="2" applyNumberFormat="1" applyFont="1" applyFill="1" applyBorder="1" applyAlignment="1" applyProtection="1">
      <alignment horizontal="center"/>
    </xf>
    <xf numFmtId="4" fontId="4" fillId="2" borderId="4" xfId="2" applyNumberFormat="1" applyFont="1" applyFill="1" applyBorder="1" applyAlignment="1" applyProtection="1">
      <alignment horizontal="center"/>
    </xf>
    <xf numFmtId="4" fontId="4" fillId="0" borderId="1" xfId="2" applyNumberFormat="1" applyFont="1" applyBorder="1" applyAlignment="1" applyProtection="1">
      <alignment horizontal="center"/>
    </xf>
    <xf numFmtId="0" fontId="4" fillId="10" borderId="1" xfId="5" applyFont="1" applyFill="1" applyBorder="1" applyAlignment="1" applyProtection="1">
      <alignment horizontal="right"/>
    </xf>
    <xf numFmtId="0" fontId="4" fillId="8" borderId="9" xfId="2" applyFont="1" applyFill="1" applyBorder="1" applyAlignment="1" applyProtection="1">
      <alignment horizontal="center" vertical="center"/>
    </xf>
    <xf numFmtId="0" fontId="4" fillId="8" borderId="10" xfId="2" applyFont="1" applyFill="1" applyBorder="1" applyAlignment="1" applyProtection="1">
      <alignment horizontal="center" vertical="center"/>
    </xf>
    <xf numFmtId="0" fontId="4" fillId="8" borderId="12" xfId="2" applyFont="1" applyFill="1" applyBorder="1" applyAlignment="1" applyProtection="1">
      <alignment horizontal="center" vertical="center"/>
    </xf>
    <xf numFmtId="0" fontId="4" fillId="8" borderId="13" xfId="2" applyFont="1" applyFill="1" applyBorder="1" applyAlignment="1" applyProtection="1">
      <alignment horizontal="center" vertical="center"/>
    </xf>
    <xf numFmtId="0" fontId="4" fillId="2" borderId="2" xfId="2" applyFont="1" applyFill="1" applyBorder="1" applyAlignment="1" applyProtection="1">
      <alignment horizontal="center"/>
    </xf>
    <xf numFmtId="0" fontId="4" fillId="2" borderId="3" xfId="2" applyFont="1" applyFill="1" applyBorder="1" applyAlignment="1" applyProtection="1">
      <alignment horizontal="center"/>
    </xf>
    <xf numFmtId="4" fontId="4" fillId="3" borderId="2" xfId="2" applyNumberFormat="1" applyFont="1" applyFill="1" applyBorder="1" applyAlignment="1" applyProtection="1">
      <alignment horizontal="center"/>
      <protection locked="0"/>
    </xf>
    <xf numFmtId="4" fontId="4" fillId="3" borderId="4" xfId="2" applyNumberFormat="1" applyFont="1" applyFill="1" applyBorder="1" applyAlignment="1" applyProtection="1">
      <alignment horizontal="center"/>
      <protection locked="0"/>
    </xf>
    <xf numFmtId="0" fontId="4" fillId="4" borderId="2" xfId="2" applyFont="1" applyFill="1" applyBorder="1" applyAlignment="1" applyProtection="1">
      <alignment horizontal="left"/>
    </xf>
    <xf numFmtId="0" fontId="4" fillId="4" borderId="3" xfId="2" applyFont="1" applyFill="1" applyBorder="1" applyAlignment="1" applyProtection="1">
      <alignment horizontal="left"/>
    </xf>
    <xf numFmtId="0" fontId="4" fillId="4" borderId="4" xfId="2" applyFont="1" applyFill="1" applyBorder="1" applyAlignment="1" applyProtection="1">
      <alignment horizontal="left"/>
    </xf>
    <xf numFmtId="0" fontId="4" fillId="0" borderId="0" xfId="5" applyFont="1" applyBorder="1" applyAlignment="1" applyProtection="1">
      <alignment wrapText="1"/>
    </xf>
    <xf numFmtId="0" fontId="9" fillId="0" borderId="2" xfId="5" applyFont="1" applyBorder="1" applyAlignment="1" applyProtection="1">
      <alignment horizontal="center"/>
    </xf>
    <xf numFmtId="0" fontId="9" fillId="0" borderId="4" xfId="5" applyFont="1" applyBorder="1" applyAlignment="1" applyProtection="1">
      <alignment horizontal="center"/>
    </xf>
    <xf numFmtId="0" fontId="4" fillId="2" borderId="2" xfId="2" applyNumberFormat="1" applyFont="1" applyFill="1" applyBorder="1" applyAlignment="1" applyProtection="1">
      <alignment horizontal="left" wrapText="1"/>
    </xf>
    <xf numFmtId="0" fontId="4" fillId="2" borderId="4" xfId="2" applyNumberFormat="1" applyFont="1" applyFill="1" applyBorder="1" applyAlignment="1" applyProtection="1">
      <alignment horizontal="left" wrapText="1"/>
    </xf>
    <xf numFmtId="4" fontId="4" fillId="13" borderId="2" xfId="2" applyNumberFormat="1" applyFont="1" applyFill="1" applyBorder="1" applyAlignment="1" applyProtection="1">
      <alignment horizontal="left"/>
    </xf>
    <xf numFmtId="4" fontId="4" fillId="13" borderId="4" xfId="2" applyNumberFormat="1" applyFont="1" applyFill="1" applyBorder="1" applyAlignment="1" applyProtection="1">
      <alignment horizontal="left"/>
    </xf>
    <xf numFmtId="0" fontId="4" fillId="0" borderId="2" xfId="2" applyFont="1" applyBorder="1" applyAlignment="1" applyProtection="1">
      <alignment horizontal="left" wrapText="1"/>
    </xf>
    <xf numFmtId="0" fontId="4" fillId="0" borderId="4" xfId="2" applyFont="1" applyBorder="1" applyAlignment="1" applyProtection="1">
      <alignment horizontal="left" wrapText="1"/>
    </xf>
    <xf numFmtId="4" fontId="4" fillId="2" borderId="1" xfId="2" applyNumberFormat="1" applyFont="1" applyFill="1" applyBorder="1" applyAlignment="1" applyProtection="1">
      <alignment horizontal="right"/>
    </xf>
    <xf numFmtId="4" fontId="4" fillId="11" borderId="2" xfId="5" applyNumberFormat="1" applyFont="1" applyFill="1" applyBorder="1" applyAlignment="1" applyProtection="1">
      <alignment horizontal="center"/>
      <protection locked="0"/>
    </xf>
    <xf numFmtId="4" fontId="4" fillId="11" borderId="3" xfId="5" applyNumberFormat="1" applyFont="1" applyFill="1" applyBorder="1" applyAlignment="1" applyProtection="1">
      <alignment horizontal="center"/>
      <protection locked="0"/>
    </xf>
    <xf numFmtId="4" fontId="4" fillId="11" borderId="4" xfId="5" applyNumberFormat="1" applyFont="1" applyFill="1" applyBorder="1" applyAlignment="1" applyProtection="1">
      <alignment horizontal="center"/>
      <protection locked="0"/>
    </xf>
    <xf numFmtId="0" fontId="4" fillId="0" borderId="3" xfId="2" applyFont="1" applyBorder="1" applyAlignment="1" applyProtection="1">
      <alignment horizontal="center"/>
    </xf>
    <xf numFmtId="4" fontId="4" fillId="3" borderId="2" xfId="5" applyNumberFormat="1" applyFont="1" applyFill="1" applyBorder="1" applyAlignment="1" applyProtection="1">
      <alignment horizontal="center"/>
      <protection locked="0"/>
    </xf>
    <xf numFmtId="4" fontId="4" fillId="3" borderId="3" xfId="5" applyNumberFormat="1" applyFont="1" applyFill="1" applyBorder="1" applyAlignment="1" applyProtection="1">
      <alignment horizontal="center"/>
      <protection locked="0"/>
    </xf>
    <xf numFmtId="4" fontId="4" fillId="3" borderId="4" xfId="5" applyNumberFormat="1" applyFont="1" applyFill="1" applyBorder="1" applyAlignment="1" applyProtection="1">
      <alignment horizontal="center"/>
      <protection locked="0"/>
    </xf>
    <xf numFmtId="4" fontId="4" fillId="2" borderId="2" xfId="5" applyNumberFormat="1" applyFont="1" applyFill="1" applyBorder="1" applyAlignment="1" applyProtection="1">
      <alignment horizontal="right"/>
    </xf>
    <xf numFmtId="4" fontId="4" fillId="2" borderId="3" xfId="5" applyNumberFormat="1" applyFont="1" applyFill="1" applyBorder="1" applyAlignment="1" applyProtection="1">
      <alignment horizontal="right"/>
    </xf>
    <xf numFmtId="4" fontId="4" fillId="2" borderId="4" xfId="5" applyNumberFormat="1" applyFont="1" applyFill="1" applyBorder="1" applyAlignment="1" applyProtection="1">
      <alignment horizontal="right"/>
    </xf>
    <xf numFmtId="0" fontId="4" fillId="6" borderId="2" xfId="2" applyFont="1" applyFill="1" applyBorder="1" applyAlignment="1" applyProtection="1">
      <alignment horizontal="center"/>
    </xf>
    <xf numFmtId="0" fontId="4" fillId="6" borderId="3" xfId="2" applyFont="1" applyFill="1" applyBorder="1" applyAlignment="1" applyProtection="1">
      <alignment horizontal="center"/>
    </xf>
    <xf numFmtId="0" fontId="4" fillId="0" borderId="1" xfId="5" applyFont="1" applyBorder="1" applyAlignment="1" applyProtection="1">
      <alignment horizontal="right"/>
    </xf>
    <xf numFmtId="14" fontId="4" fillId="3" borderId="1" xfId="2" applyNumberFormat="1" applyFont="1" applyFill="1" applyBorder="1" applyAlignment="1" applyProtection="1">
      <alignment horizontal="center"/>
      <protection locked="0"/>
    </xf>
    <xf numFmtId="0" fontId="7" fillId="12" borderId="9" xfId="5" applyFont="1" applyFill="1" applyBorder="1" applyAlignment="1" applyProtection="1">
      <alignment horizontal="center" wrapText="1"/>
    </xf>
    <xf numFmtId="0" fontId="7" fillId="12" borderId="7" xfId="5" applyFont="1" applyFill="1" applyBorder="1" applyAlignment="1" applyProtection="1">
      <alignment horizontal="center" wrapText="1"/>
    </xf>
    <xf numFmtId="0" fontId="7" fillId="14" borderId="11" xfId="5" applyFont="1" applyFill="1" applyBorder="1" applyAlignment="1" applyProtection="1">
      <alignment horizontal="center" wrapText="1"/>
    </xf>
    <xf numFmtId="0" fontId="7" fillId="14" borderId="5" xfId="5" applyFont="1" applyFill="1" applyBorder="1" applyAlignment="1" applyProtection="1">
      <alignment horizontal="center" wrapText="1"/>
    </xf>
    <xf numFmtId="4" fontId="7" fillId="0" borderId="0" xfId="5" applyNumberFormat="1" applyFont="1" applyFill="1" applyBorder="1" applyAlignment="1" applyProtection="1">
      <alignment horizontal="center"/>
    </xf>
    <xf numFmtId="0" fontId="9" fillId="0" borderId="2" xfId="2" applyFont="1" applyFill="1" applyBorder="1" applyAlignment="1" applyProtection="1">
      <alignment horizontal="center"/>
    </xf>
    <xf numFmtId="0" fontId="9" fillId="0" borderId="3" xfId="2" applyFont="1" applyFill="1" applyBorder="1" applyAlignment="1" applyProtection="1">
      <alignment horizontal="center"/>
    </xf>
    <xf numFmtId="0" fontId="7" fillId="2" borderId="2" xfId="2" applyFont="1" applyFill="1" applyBorder="1" applyAlignment="1" applyProtection="1">
      <alignment horizontal="center" vertical="center"/>
    </xf>
    <xf numFmtId="0" fontId="7" fillId="2" borderId="3" xfId="2" applyFont="1" applyFill="1" applyBorder="1" applyAlignment="1" applyProtection="1">
      <alignment horizontal="center" vertical="center"/>
    </xf>
    <xf numFmtId="4" fontId="4" fillId="2" borderId="2" xfId="5" applyNumberFormat="1" applyFont="1" applyFill="1" applyBorder="1" applyAlignment="1" applyProtection="1">
      <alignment horizontal="center"/>
    </xf>
    <xf numFmtId="4" fontId="4" fillId="2" borderId="3" xfId="5" applyNumberFormat="1" applyFont="1" applyFill="1" applyBorder="1" applyAlignment="1" applyProtection="1">
      <alignment horizontal="center"/>
    </xf>
    <xf numFmtId="0" fontId="4" fillId="2" borderId="4" xfId="2" applyFont="1" applyFill="1" applyBorder="1" applyAlignment="1" applyProtection="1">
      <alignment horizontal="center"/>
    </xf>
  </cellXfs>
  <cellStyles count="8">
    <cellStyle name="Euro" xfId="1" xr:uid="{00000000-0005-0000-0000-000000000000}"/>
    <cellStyle name="Navadno" xfId="0" builtinId="0"/>
    <cellStyle name="Navadno 2" xfId="5" xr:uid="{00000000-0005-0000-0000-000002000000}"/>
    <cellStyle name="Navadno_~0240677" xfId="2" xr:uid="{00000000-0005-0000-0000-000003000000}"/>
    <cellStyle name="Odstotek" xfId="3" builtinId="5"/>
    <cellStyle name="Odstotek 2" xfId="6" xr:uid="{00000000-0005-0000-0000-000005000000}"/>
    <cellStyle name="Vejica" xfId="4" builtinId="3"/>
    <cellStyle name="Vejica 2" xfId="7" xr:uid="{00000000-0005-0000-0000-000007000000}"/>
  </cellStyles>
  <dxfs count="0"/>
  <tableStyles count="0" defaultTableStyle="TableStyleMedium2" defaultPivotStyle="PivotStyleLight16"/>
  <colors>
    <mruColors>
      <color rgb="FFCCFFCC"/>
      <color rgb="FF99FF99"/>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0</xdr:col>
      <xdr:colOff>180975</xdr:colOff>
      <xdr:row>0</xdr:row>
      <xdr:rowOff>0</xdr:rowOff>
    </xdr:from>
    <xdr:to>
      <xdr:col>6</xdr:col>
      <xdr:colOff>609600</xdr:colOff>
      <xdr:row>0</xdr:row>
      <xdr:rowOff>0</xdr:rowOff>
    </xdr:to>
    <xdr:grpSp>
      <xdr:nvGrpSpPr>
        <xdr:cNvPr id="36780" name="Group 7">
          <a:extLst>
            <a:ext uri="{FF2B5EF4-FFF2-40B4-BE49-F238E27FC236}">
              <a16:creationId xmlns:a16="http://schemas.microsoft.com/office/drawing/2014/main" id="{00000000-0008-0000-0000-0000AC8F0000}"/>
            </a:ext>
          </a:extLst>
        </xdr:cNvPr>
        <xdr:cNvGrpSpPr>
          <a:grpSpLocks/>
        </xdr:cNvGrpSpPr>
      </xdr:nvGrpSpPr>
      <xdr:grpSpPr bwMode="auto">
        <a:xfrm>
          <a:off x="180975" y="0"/>
          <a:ext cx="4726305" cy="0"/>
          <a:chOff x="19" y="8"/>
          <a:chExt cx="772" cy="119"/>
        </a:xfrm>
      </xdr:grpSpPr>
      <xdr:sp macro="" textlink="">
        <xdr:nvSpPr>
          <xdr:cNvPr id="36782" name="Line 8">
            <a:extLst>
              <a:ext uri="{FF2B5EF4-FFF2-40B4-BE49-F238E27FC236}">
                <a16:creationId xmlns:a16="http://schemas.microsoft.com/office/drawing/2014/main" id="{00000000-0008-0000-0000-0000AE8F0000}"/>
              </a:ext>
            </a:extLst>
          </xdr:cNvPr>
          <xdr:cNvSpPr>
            <a:spLocks noChangeShapeType="1"/>
          </xdr:cNvSpPr>
        </xdr:nvSpPr>
        <xdr:spPr bwMode="auto">
          <a:xfrm>
            <a:off x="196" y="22"/>
            <a:ext cx="0" cy="56"/>
          </a:xfrm>
          <a:prstGeom prst="line">
            <a:avLst/>
          </a:prstGeom>
          <a:noFill/>
          <a:ln w="1080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5849" name="Text Box 9">
            <a:extLst>
              <a:ext uri="{FF2B5EF4-FFF2-40B4-BE49-F238E27FC236}">
                <a16:creationId xmlns:a16="http://schemas.microsoft.com/office/drawing/2014/main" id="{00000000-0008-0000-0000-0000098C0000}"/>
              </a:ext>
            </a:extLst>
          </xdr:cNvPr>
          <xdr:cNvSpPr txBox="1">
            <a:spLocks noChangeArrowheads="1"/>
          </xdr:cNvSpPr>
        </xdr:nvSpPr>
        <xdr:spPr bwMode="auto">
          <a:xfrm>
            <a:off x="414119725078" y="0"/>
            <a:ext cx="169"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sl-SI" sz="850" b="0" i="0" u="none" strike="noStrike" baseline="0">
                <a:solidFill>
                  <a:srgbClr val="000000"/>
                </a:solidFill>
                <a:latin typeface="Trajan Pro"/>
              </a:rPr>
              <a:t>REPUBLIKA SLOVENIJA</a:t>
            </a:r>
          </a:p>
          <a:p>
            <a:pPr algn="l" rtl="0">
              <a:defRPr sz="1000"/>
            </a:pPr>
            <a:endParaRPr lang="sl-SI"/>
          </a:p>
        </xdr:txBody>
      </xdr:sp>
      <xdr:pic>
        <xdr:nvPicPr>
          <xdr:cNvPr id="36784" name="Picture 10">
            <a:extLst>
              <a:ext uri="{FF2B5EF4-FFF2-40B4-BE49-F238E27FC236}">
                <a16:creationId xmlns:a16="http://schemas.microsoft.com/office/drawing/2014/main" id="{00000000-0008-0000-0000-0000B08F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 y="8"/>
            <a:ext cx="34" cy="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5851" name="Text Box 11">
            <a:extLst>
              <a:ext uri="{FF2B5EF4-FFF2-40B4-BE49-F238E27FC236}">
                <a16:creationId xmlns:a16="http://schemas.microsoft.com/office/drawing/2014/main" id="{00000000-0008-0000-0000-00000B8C0000}"/>
              </a:ext>
            </a:extLst>
          </xdr:cNvPr>
          <xdr:cNvSpPr txBox="1">
            <a:spLocks noChangeArrowheads="1"/>
          </xdr:cNvSpPr>
        </xdr:nvSpPr>
        <xdr:spPr bwMode="auto">
          <a:xfrm>
            <a:off x="10839347439409" y="0"/>
            <a:ext cx="307"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sl-SI" sz="950" b="0" i="0" u="none" strike="noStrike" baseline="0">
                <a:solidFill>
                  <a:srgbClr val="000000"/>
                </a:solidFill>
                <a:latin typeface="Trajan Pro"/>
              </a:rPr>
              <a:t>MINISTRSTVO ZA ŠOLSTVO IN ŠPORT</a:t>
            </a:r>
          </a:p>
          <a:p>
            <a:pPr algn="l" rtl="0">
              <a:defRPr sz="1000"/>
            </a:pPr>
            <a:endParaRPr lang="sl-SI"/>
          </a:p>
        </xdr:txBody>
      </xdr:sp>
      <xdr:sp macro="" textlink="">
        <xdr:nvSpPr>
          <xdr:cNvPr id="35852" name="Text Box 12">
            <a:extLst>
              <a:ext uri="{FF2B5EF4-FFF2-40B4-BE49-F238E27FC236}">
                <a16:creationId xmlns:a16="http://schemas.microsoft.com/office/drawing/2014/main" id="{00000000-0008-0000-0000-00000C8C0000}"/>
              </a:ext>
            </a:extLst>
          </xdr:cNvPr>
          <xdr:cNvSpPr txBox="1">
            <a:spLocks noChangeArrowheads="1"/>
          </xdr:cNvSpPr>
        </xdr:nvSpPr>
        <xdr:spPr bwMode="auto">
          <a:xfrm>
            <a:off x="-7046769022042" y="0"/>
            <a:ext cx="584"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sl-SI" sz="900" b="0" i="0" u="none" strike="noStrike" baseline="0">
                <a:solidFill>
                  <a:srgbClr val="000000"/>
                </a:solidFill>
                <a:latin typeface="Times New Roman"/>
                <a:cs typeface="Times New Roman"/>
              </a:rPr>
              <a:t>www.mss.gov.si, e: gp.mss@gov.si</a:t>
            </a:r>
          </a:p>
          <a:p>
            <a:pPr algn="l" rtl="0">
              <a:defRPr sz="1000"/>
            </a:pPr>
            <a:r>
              <a:rPr lang="sl-SI" sz="900" b="0" i="0" u="none" strike="noStrike" baseline="0">
                <a:solidFill>
                  <a:srgbClr val="000000"/>
                </a:solidFill>
                <a:latin typeface="Times New Roman"/>
                <a:cs typeface="Times New Roman"/>
              </a:rPr>
              <a:t>Masarykova 16, 1000 Ljubljana</a:t>
            </a:r>
          </a:p>
          <a:p>
            <a:pPr algn="l" rtl="0">
              <a:defRPr sz="1000"/>
            </a:pPr>
            <a:r>
              <a:rPr lang="sl-SI" sz="900" b="0" i="0" u="none" strike="noStrike" baseline="0">
                <a:solidFill>
                  <a:srgbClr val="000000"/>
                </a:solidFill>
                <a:latin typeface="Times New Roman"/>
                <a:cs typeface="Times New Roman"/>
              </a:rPr>
              <a:t>t: 01 400 54 00, f: 01 400 53 21</a:t>
            </a:r>
          </a:p>
          <a:p>
            <a:pPr algn="l" rtl="0">
              <a:defRPr sz="1000"/>
            </a:pPr>
            <a:endParaRPr lang="sl-SI" sz="900" b="0" i="0" u="none" strike="noStrike" baseline="0">
              <a:solidFill>
                <a:srgbClr val="000000"/>
              </a:solidFill>
              <a:latin typeface="Times New Roman"/>
              <a:cs typeface="Times New Roman"/>
            </a:endParaRPr>
          </a:p>
          <a:p>
            <a:pPr algn="l" rtl="0">
              <a:defRPr sz="1000"/>
            </a:pPr>
            <a:endParaRPr lang="sl-SI"/>
          </a:p>
        </xdr:txBody>
      </xdr:sp>
    </xdr:grpSp>
    <xdr:clientData/>
  </xdr:twoCellAnchor>
  <xdr:twoCellAnchor>
    <xdr:from>
      <xdr:col>5</xdr:col>
      <xdr:colOff>247650</xdr:colOff>
      <xdr:row>0</xdr:row>
      <xdr:rowOff>0</xdr:rowOff>
    </xdr:from>
    <xdr:to>
      <xdr:col>8</xdr:col>
      <xdr:colOff>857250</xdr:colOff>
      <xdr:row>0</xdr:row>
      <xdr:rowOff>0</xdr:rowOff>
    </xdr:to>
    <xdr:pic>
      <xdr:nvPicPr>
        <xdr:cNvPr id="36781" name="Picture 13" descr="LOGOTIP-ESS-SLO-CB">
          <a:extLst>
            <a:ext uri="{FF2B5EF4-FFF2-40B4-BE49-F238E27FC236}">
              <a16:creationId xmlns:a16="http://schemas.microsoft.com/office/drawing/2014/main" id="{00000000-0008-0000-0000-0000AD8F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90950" y="0"/>
          <a:ext cx="2438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9</xdr:row>
      <xdr:rowOff>0</xdr:rowOff>
    </xdr:from>
    <xdr:to>
      <xdr:col>6</xdr:col>
      <xdr:colOff>0</xdr:colOff>
      <xdr:row>9</xdr:row>
      <xdr:rowOff>0</xdr:rowOff>
    </xdr:to>
    <xdr:pic>
      <xdr:nvPicPr>
        <xdr:cNvPr id="41617" name="Picture 1" descr="Napis%20ESS">
          <a:extLst>
            <a:ext uri="{FF2B5EF4-FFF2-40B4-BE49-F238E27FC236}">
              <a16:creationId xmlns:a16="http://schemas.microsoft.com/office/drawing/2014/main" id="{00000000-0008-0000-0200-000091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18" name="Picture 4" descr="Napis%20ESS">
          <a:extLst>
            <a:ext uri="{FF2B5EF4-FFF2-40B4-BE49-F238E27FC236}">
              <a16:creationId xmlns:a16="http://schemas.microsoft.com/office/drawing/2014/main" id="{00000000-0008-0000-0200-000092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19" name="Picture 7" descr="Napis%20ESS">
          <a:extLst>
            <a:ext uri="{FF2B5EF4-FFF2-40B4-BE49-F238E27FC236}">
              <a16:creationId xmlns:a16="http://schemas.microsoft.com/office/drawing/2014/main" id="{00000000-0008-0000-0200-000093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20" name="Picture 10" descr="Napis%20ESS">
          <a:extLst>
            <a:ext uri="{FF2B5EF4-FFF2-40B4-BE49-F238E27FC236}">
              <a16:creationId xmlns:a16="http://schemas.microsoft.com/office/drawing/2014/main" id="{00000000-0008-0000-0200-000094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21" name="Picture 13" descr="Napis%20ESS">
          <a:extLst>
            <a:ext uri="{FF2B5EF4-FFF2-40B4-BE49-F238E27FC236}">
              <a16:creationId xmlns:a16="http://schemas.microsoft.com/office/drawing/2014/main" id="{00000000-0008-0000-0200-000095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22" name="Picture 16" descr="Napis%20ESS">
          <a:extLst>
            <a:ext uri="{FF2B5EF4-FFF2-40B4-BE49-F238E27FC236}">
              <a16:creationId xmlns:a16="http://schemas.microsoft.com/office/drawing/2014/main" id="{00000000-0008-0000-0200-000096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23" name="Picture 19" descr="Napis%20ESS">
          <a:extLst>
            <a:ext uri="{FF2B5EF4-FFF2-40B4-BE49-F238E27FC236}">
              <a16:creationId xmlns:a16="http://schemas.microsoft.com/office/drawing/2014/main" id="{00000000-0008-0000-0200-000097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24" name="Picture 22" descr="Napis%20ESS">
          <a:extLst>
            <a:ext uri="{FF2B5EF4-FFF2-40B4-BE49-F238E27FC236}">
              <a16:creationId xmlns:a16="http://schemas.microsoft.com/office/drawing/2014/main" id="{00000000-0008-0000-0200-000098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25" name="Picture 25" descr="Napis%20ESS">
          <a:extLst>
            <a:ext uri="{FF2B5EF4-FFF2-40B4-BE49-F238E27FC236}">
              <a16:creationId xmlns:a16="http://schemas.microsoft.com/office/drawing/2014/main" id="{00000000-0008-0000-0200-000099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26" name="Picture 28" descr="Napis%20ESS">
          <a:extLst>
            <a:ext uri="{FF2B5EF4-FFF2-40B4-BE49-F238E27FC236}">
              <a16:creationId xmlns:a16="http://schemas.microsoft.com/office/drawing/2014/main" id="{00000000-0008-0000-0200-00009A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27" name="Picture 31" descr="Napis%20ESS">
          <a:extLst>
            <a:ext uri="{FF2B5EF4-FFF2-40B4-BE49-F238E27FC236}">
              <a16:creationId xmlns:a16="http://schemas.microsoft.com/office/drawing/2014/main" id="{00000000-0008-0000-0200-00009B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28" name="Picture 34" descr="Napis%20ESS">
          <a:extLst>
            <a:ext uri="{FF2B5EF4-FFF2-40B4-BE49-F238E27FC236}">
              <a16:creationId xmlns:a16="http://schemas.microsoft.com/office/drawing/2014/main" id="{00000000-0008-0000-0200-00009C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29" name="Picture 37" descr="Napis%20ESS">
          <a:extLst>
            <a:ext uri="{FF2B5EF4-FFF2-40B4-BE49-F238E27FC236}">
              <a16:creationId xmlns:a16="http://schemas.microsoft.com/office/drawing/2014/main" id="{00000000-0008-0000-0200-00009D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30" name="Picture 40" descr="Napis%20ESS">
          <a:extLst>
            <a:ext uri="{FF2B5EF4-FFF2-40B4-BE49-F238E27FC236}">
              <a16:creationId xmlns:a16="http://schemas.microsoft.com/office/drawing/2014/main" id="{00000000-0008-0000-0200-00009E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31" name="Picture 43" descr="Napis%20ESS">
          <a:extLst>
            <a:ext uri="{FF2B5EF4-FFF2-40B4-BE49-F238E27FC236}">
              <a16:creationId xmlns:a16="http://schemas.microsoft.com/office/drawing/2014/main" id="{00000000-0008-0000-0200-00009F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32" name="Picture 46" descr="Napis%20ESS">
          <a:extLst>
            <a:ext uri="{FF2B5EF4-FFF2-40B4-BE49-F238E27FC236}">
              <a16:creationId xmlns:a16="http://schemas.microsoft.com/office/drawing/2014/main" id="{00000000-0008-0000-0200-0000A0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33" name="Picture 49" descr="Napis%20ESS">
          <a:extLst>
            <a:ext uri="{FF2B5EF4-FFF2-40B4-BE49-F238E27FC236}">
              <a16:creationId xmlns:a16="http://schemas.microsoft.com/office/drawing/2014/main" id="{00000000-0008-0000-0200-0000A1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34" name="Picture 52" descr="Napis%20ESS">
          <a:extLst>
            <a:ext uri="{FF2B5EF4-FFF2-40B4-BE49-F238E27FC236}">
              <a16:creationId xmlns:a16="http://schemas.microsoft.com/office/drawing/2014/main" id="{00000000-0008-0000-0200-0000A2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8953</xdr:colOff>
      <xdr:row>1</xdr:row>
      <xdr:rowOff>12544</xdr:rowOff>
    </xdr:from>
    <xdr:to>
      <xdr:col>2</xdr:col>
      <xdr:colOff>1048527</xdr:colOff>
      <xdr:row>2</xdr:row>
      <xdr:rowOff>134466</xdr:rowOff>
    </xdr:to>
    <xdr:pic>
      <xdr:nvPicPr>
        <xdr:cNvPr id="2" name="Slika 1">
          <a:extLst>
            <a:ext uri="{FF2B5EF4-FFF2-40B4-BE49-F238E27FC236}">
              <a16:creationId xmlns:a16="http://schemas.microsoft.com/office/drawing/2014/main" id="{139A4C3D-3EB4-4E43-ACA7-0176A59F9D9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53" y="200803"/>
          <a:ext cx="3011809" cy="2922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876737</xdr:colOff>
      <xdr:row>0</xdr:row>
      <xdr:rowOff>116536</xdr:rowOff>
    </xdr:from>
    <xdr:to>
      <xdr:col>7</xdr:col>
      <xdr:colOff>44812</xdr:colOff>
      <xdr:row>3</xdr:row>
      <xdr:rowOff>82918</xdr:rowOff>
    </xdr:to>
    <xdr:pic>
      <xdr:nvPicPr>
        <xdr:cNvPr id="3" name="Slika 2">
          <a:extLst>
            <a:ext uri="{FF2B5EF4-FFF2-40B4-BE49-F238E27FC236}">
              <a16:creationId xmlns:a16="http://schemas.microsoft.com/office/drawing/2014/main" id="{59407091-FF83-4ED2-A36D-1E878AF60CF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98996" y="116536"/>
          <a:ext cx="100584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295376</xdr:colOff>
      <xdr:row>0</xdr:row>
      <xdr:rowOff>124156</xdr:rowOff>
    </xdr:from>
    <xdr:to>
      <xdr:col>9</xdr:col>
      <xdr:colOff>4024</xdr:colOff>
      <xdr:row>3</xdr:row>
      <xdr:rowOff>52438</xdr:rowOff>
    </xdr:to>
    <xdr:pic>
      <xdr:nvPicPr>
        <xdr:cNvPr id="4" name="Slika 3">
          <a:extLst>
            <a:ext uri="{FF2B5EF4-FFF2-40B4-BE49-F238E27FC236}">
              <a16:creationId xmlns:a16="http://schemas.microsoft.com/office/drawing/2014/main" id="{E91F5877-E530-4BCB-BAA9-B714DF94D2B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10576" y="124156"/>
          <a:ext cx="19050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9</xdr:row>
      <xdr:rowOff>0</xdr:rowOff>
    </xdr:from>
    <xdr:to>
      <xdr:col>6</xdr:col>
      <xdr:colOff>0</xdr:colOff>
      <xdr:row>9</xdr:row>
      <xdr:rowOff>0</xdr:rowOff>
    </xdr:to>
    <xdr:pic>
      <xdr:nvPicPr>
        <xdr:cNvPr id="42608" name="Picture 1" descr="Napis%20ESS">
          <a:extLst>
            <a:ext uri="{FF2B5EF4-FFF2-40B4-BE49-F238E27FC236}">
              <a16:creationId xmlns:a16="http://schemas.microsoft.com/office/drawing/2014/main" id="{00000000-0008-0000-0300-000070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09" name="Picture 2" descr="Napis%20ESS">
          <a:extLst>
            <a:ext uri="{FF2B5EF4-FFF2-40B4-BE49-F238E27FC236}">
              <a16:creationId xmlns:a16="http://schemas.microsoft.com/office/drawing/2014/main" id="{00000000-0008-0000-0300-000071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10" name="Picture 3" descr="Napis%20ESS">
          <a:extLst>
            <a:ext uri="{FF2B5EF4-FFF2-40B4-BE49-F238E27FC236}">
              <a16:creationId xmlns:a16="http://schemas.microsoft.com/office/drawing/2014/main" id="{00000000-0008-0000-0300-000072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11" name="Picture 4" descr="Napis%20ESS">
          <a:extLst>
            <a:ext uri="{FF2B5EF4-FFF2-40B4-BE49-F238E27FC236}">
              <a16:creationId xmlns:a16="http://schemas.microsoft.com/office/drawing/2014/main" id="{00000000-0008-0000-0300-000073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12" name="Picture 5" descr="Napis%20ESS">
          <a:extLst>
            <a:ext uri="{FF2B5EF4-FFF2-40B4-BE49-F238E27FC236}">
              <a16:creationId xmlns:a16="http://schemas.microsoft.com/office/drawing/2014/main" id="{00000000-0008-0000-0300-000074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13" name="Picture 6" descr="Napis%20ESS">
          <a:extLst>
            <a:ext uri="{FF2B5EF4-FFF2-40B4-BE49-F238E27FC236}">
              <a16:creationId xmlns:a16="http://schemas.microsoft.com/office/drawing/2014/main" id="{00000000-0008-0000-0300-000075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14" name="Picture 7" descr="Napis%20ESS">
          <a:extLst>
            <a:ext uri="{FF2B5EF4-FFF2-40B4-BE49-F238E27FC236}">
              <a16:creationId xmlns:a16="http://schemas.microsoft.com/office/drawing/2014/main" id="{00000000-0008-0000-0300-000076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15" name="Picture 8" descr="Napis%20ESS">
          <a:extLst>
            <a:ext uri="{FF2B5EF4-FFF2-40B4-BE49-F238E27FC236}">
              <a16:creationId xmlns:a16="http://schemas.microsoft.com/office/drawing/2014/main" id="{00000000-0008-0000-0300-000077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16" name="Picture 9" descr="Napis%20ESS">
          <a:extLst>
            <a:ext uri="{FF2B5EF4-FFF2-40B4-BE49-F238E27FC236}">
              <a16:creationId xmlns:a16="http://schemas.microsoft.com/office/drawing/2014/main" id="{00000000-0008-0000-0300-000078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17" name="Picture 10" descr="Napis%20ESS">
          <a:extLst>
            <a:ext uri="{FF2B5EF4-FFF2-40B4-BE49-F238E27FC236}">
              <a16:creationId xmlns:a16="http://schemas.microsoft.com/office/drawing/2014/main" id="{00000000-0008-0000-0300-000079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18" name="Picture 11" descr="Napis%20ESS">
          <a:extLst>
            <a:ext uri="{FF2B5EF4-FFF2-40B4-BE49-F238E27FC236}">
              <a16:creationId xmlns:a16="http://schemas.microsoft.com/office/drawing/2014/main" id="{00000000-0008-0000-0300-00007A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19" name="Picture 12" descr="Napis%20ESS">
          <a:extLst>
            <a:ext uri="{FF2B5EF4-FFF2-40B4-BE49-F238E27FC236}">
              <a16:creationId xmlns:a16="http://schemas.microsoft.com/office/drawing/2014/main" id="{00000000-0008-0000-0300-00007B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20" name="Picture 13" descr="Napis%20ESS">
          <a:extLst>
            <a:ext uri="{FF2B5EF4-FFF2-40B4-BE49-F238E27FC236}">
              <a16:creationId xmlns:a16="http://schemas.microsoft.com/office/drawing/2014/main" id="{00000000-0008-0000-0300-00007C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21" name="Picture 14" descr="Napis%20ESS">
          <a:extLst>
            <a:ext uri="{FF2B5EF4-FFF2-40B4-BE49-F238E27FC236}">
              <a16:creationId xmlns:a16="http://schemas.microsoft.com/office/drawing/2014/main" id="{00000000-0008-0000-0300-00007D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22" name="Picture 15" descr="Napis%20ESS">
          <a:extLst>
            <a:ext uri="{FF2B5EF4-FFF2-40B4-BE49-F238E27FC236}">
              <a16:creationId xmlns:a16="http://schemas.microsoft.com/office/drawing/2014/main" id="{00000000-0008-0000-0300-00007E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23" name="Picture 16" descr="Napis%20ESS">
          <a:extLst>
            <a:ext uri="{FF2B5EF4-FFF2-40B4-BE49-F238E27FC236}">
              <a16:creationId xmlns:a16="http://schemas.microsoft.com/office/drawing/2014/main" id="{00000000-0008-0000-0300-00007F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24" name="Picture 17" descr="Napis%20ESS">
          <a:extLst>
            <a:ext uri="{FF2B5EF4-FFF2-40B4-BE49-F238E27FC236}">
              <a16:creationId xmlns:a16="http://schemas.microsoft.com/office/drawing/2014/main" id="{00000000-0008-0000-0300-000080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25" name="Picture 18" descr="Napis%20ESS">
          <a:extLst>
            <a:ext uri="{FF2B5EF4-FFF2-40B4-BE49-F238E27FC236}">
              <a16:creationId xmlns:a16="http://schemas.microsoft.com/office/drawing/2014/main" id="{00000000-0008-0000-0300-000081A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3581</xdr:rowOff>
    </xdr:from>
    <xdr:to>
      <xdr:col>2</xdr:col>
      <xdr:colOff>1039574</xdr:colOff>
      <xdr:row>2</xdr:row>
      <xdr:rowOff>125503</xdr:rowOff>
    </xdr:to>
    <xdr:pic>
      <xdr:nvPicPr>
        <xdr:cNvPr id="2" name="Slika 1">
          <a:extLst>
            <a:ext uri="{FF2B5EF4-FFF2-40B4-BE49-F238E27FC236}">
              <a16:creationId xmlns:a16="http://schemas.microsoft.com/office/drawing/2014/main" id="{A6FB2A9A-C61D-4F56-98E4-37CF1BCE555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91840"/>
          <a:ext cx="3011809" cy="2922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305348</xdr:colOff>
      <xdr:row>0</xdr:row>
      <xdr:rowOff>107573</xdr:rowOff>
    </xdr:from>
    <xdr:to>
      <xdr:col>6</xdr:col>
      <xdr:colOff>477470</xdr:colOff>
      <xdr:row>3</xdr:row>
      <xdr:rowOff>73955</xdr:rowOff>
    </xdr:to>
    <xdr:pic>
      <xdr:nvPicPr>
        <xdr:cNvPr id="3" name="Slika 2">
          <a:extLst>
            <a:ext uri="{FF2B5EF4-FFF2-40B4-BE49-F238E27FC236}">
              <a16:creationId xmlns:a16="http://schemas.microsoft.com/office/drawing/2014/main" id="{FEF6B3C7-7A4E-4F77-9977-3C494FAD6FB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85122" y="107573"/>
          <a:ext cx="1000383" cy="4898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683210</xdr:colOff>
      <xdr:row>0</xdr:row>
      <xdr:rowOff>115193</xdr:rowOff>
    </xdr:from>
    <xdr:to>
      <xdr:col>8</xdr:col>
      <xdr:colOff>796682</xdr:colOff>
      <xdr:row>3</xdr:row>
      <xdr:rowOff>43475</xdr:rowOff>
    </xdr:to>
    <xdr:pic>
      <xdr:nvPicPr>
        <xdr:cNvPr id="4" name="Slika 3">
          <a:extLst>
            <a:ext uri="{FF2B5EF4-FFF2-40B4-BE49-F238E27FC236}">
              <a16:creationId xmlns:a16="http://schemas.microsoft.com/office/drawing/2014/main" id="{0B1EAA6B-0403-4907-B26A-309900A9B31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91245" y="115193"/>
          <a:ext cx="1905000" cy="4517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9</xdr:row>
      <xdr:rowOff>0</xdr:rowOff>
    </xdr:from>
    <xdr:to>
      <xdr:col>6</xdr:col>
      <xdr:colOff>0</xdr:colOff>
      <xdr:row>9</xdr:row>
      <xdr:rowOff>0</xdr:rowOff>
    </xdr:to>
    <xdr:pic>
      <xdr:nvPicPr>
        <xdr:cNvPr id="2" name="Picture 1" descr="Napis%20ESS">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3" name="Picture 4" descr="Napis%20ESS">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 name="Picture 7" descr="Napis%20ESS">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5" name="Picture 10" descr="Napis%20ESS">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6" name="Picture 13" descr="Napis%20ESS">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7" name="Picture 16" descr="Napis%20ESS">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8" name="Picture 19" descr="Napis%20ESS">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9" name="Picture 22" descr="Napis%20ESS">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10" name="Picture 25" descr="Napis%20ESS">
          <a:extLst>
            <a:ext uri="{FF2B5EF4-FFF2-40B4-BE49-F238E27FC236}">
              <a16:creationId xmlns:a16="http://schemas.microsoft.com/office/drawing/2014/main" id="{00000000-0008-0000-04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11" name="Picture 28" descr="Napis%20ESS">
          <a:extLst>
            <a:ext uri="{FF2B5EF4-FFF2-40B4-BE49-F238E27FC236}">
              <a16:creationId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12" name="Picture 31" descr="Napis%20ESS">
          <a:extLst>
            <a:ext uri="{FF2B5EF4-FFF2-40B4-BE49-F238E27FC236}">
              <a16:creationId xmlns:a16="http://schemas.microsoft.com/office/drawing/2014/main" id="{00000000-0008-0000-04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13" name="Picture 34" descr="Napis%20ESS">
          <a:extLst>
            <a:ext uri="{FF2B5EF4-FFF2-40B4-BE49-F238E27FC236}">
              <a16:creationId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14" name="Picture 37" descr="Napis%20ESS">
          <a:extLst>
            <a:ext uri="{FF2B5EF4-FFF2-40B4-BE49-F238E27FC236}">
              <a16:creationId xmlns:a16="http://schemas.microsoft.com/office/drawing/2014/main" id="{00000000-0008-0000-04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15" name="Picture 40" descr="Napis%20ESS">
          <a:extLst>
            <a:ext uri="{FF2B5EF4-FFF2-40B4-BE49-F238E27FC236}">
              <a16:creationId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16" name="Picture 43" descr="Napis%20ESS">
          <a:extLst>
            <a:ext uri="{FF2B5EF4-FFF2-40B4-BE49-F238E27FC236}">
              <a16:creationId xmlns:a16="http://schemas.microsoft.com/office/drawing/2014/main" id="{00000000-0008-0000-04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17" name="Picture 46" descr="Napis%20ESS">
          <a:extLst>
            <a:ext uri="{FF2B5EF4-FFF2-40B4-BE49-F238E27FC236}">
              <a16:creationId xmlns:a16="http://schemas.microsoft.com/office/drawing/2014/main" id="{00000000-0008-0000-04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18" name="Picture 49" descr="Napis%20ESS">
          <a:extLst>
            <a:ext uri="{FF2B5EF4-FFF2-40B4-BE49-F238E27FC236}">
              <a16:creationId xmlns:a16="http://schemas.microsoft.com/office/drawing/2014/main" id="{00000000-0008-0000-04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19" name="Picture 52" descr="Napis%20ESS">
          <a:extLst>
            <a:ext uri="{FF2B5EF4-FFF2-40B4-BE49-F238E27FC236}">
              <a16:creationId xmlns:a16="http://schemas.microsoft.com/office/drawing/2014/main" id="{00000000-0008-0000-04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xdr:colOff>
      <xdr:row>1</xdr:row>
      <xdr:rowOff>12545</xdr:rowOff>
    </xdr:from>
    <xdr:to>
      <xdr:col>2</xdr:col>
      <xdr:colOff>1039575</xdr:colOff>
      <xdr:row>2</xdr:row>
      <xdr:rowOff>134467</xdr:rowOff>
    </xdr:to>
    <xdr:pic>
      <xdr:nvPicPr>
        <xdr:cNvPr id="21" name="Slika 20">
          <a:extLst>
            <a:ext uri="{FF2B5EF4-FFF2-40B4-BE49-F238E27FC236}">
              <a16:creationId xmlns:a16="http://schemas.microsoft.com/office/drawing/2014/main" id="{28A53BCA-C412-4C47-BEEC-58CD0EE49DF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 y="200804"/>
          <a:ext cx="3011809" cy="2922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869133</xdr:colOff>
      <xdr:row>0</xdr:row>
      <xdr:rowOff>116537</xdr:rowOff>
    </xdr:from>
    <xdr:to>
      <xdr:col>7</xdr:col>
      <xdr:colOff>34407</xdr:colOff>
      <xdr:row>3</xdr:row>
      <xdr:rowOff>82919</xdr:rowOff>
    </xdr:to>
    <xdr:pic>
      <xdr:nvPicPr>
        <xdr:cNvPr id="22" name="Slika 21">
          <a:extLst>
            <a:ext uri="{FF2B5EF4-FFF2-40B4-BE49-F238E27FC236}">
              <a16:creationId xmlns:a16="http://schemas.microsoft.com/office/drawing/2014/main" id="{D64196AF-BA9E-41A8-8E9D-827C7EF0D4A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6013" y="116537"/>
          <a:ext cx="1003599" cy="4921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287772</xdr:colOff>
      <xdr:row>0</xdr:row>
      <xdr:rowOff>124157</xdr:rowOff>
    </xdr:from>
    <xdr:to>
      <xdr:col>9</xdr:col>
      <xdr:colOff>28804</xdr:colOff>
      <xdr:row>3</xdr:row>
      <xdr:rowOff>52439</xdr:rowOff>
    </xdr:to>
    <xdr:pic>
      <xdr:nvPicPr>
        <xdr:cNvPr id="24" name="Slika 23">
          <a:extLst>
            <a:ext uri="{FF2B5EF4-FFF2-40B4-BE49-F238E27FC236}">
              <a16:creationId xmlns:a16="http://schemas.microsoft.com/office/drawing/2014/main" id="{DB007187-06C6-4F81-BB3F-76F4522D819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595352" y="124157"/>
          <a:ext cx="1903207" cy="4540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L48"/>
  <sheetViews>
    <sheetView topLeftCell="A40" zoomScaleNormal="100" workbookViewId="0">
      <selection activeCell="A48" sqref="A48:J48"/>
    </sheetView>
  </sheetViews>
  <sheetFormatPr defaultColWidth="9.21875" defaultRowHeight="13.2" x14ac:dyDescent="0.25"/>
  <cols>
    <col min="1" max="1" width="16.5546875" style="107" customWidth="1"/>
    <col min="2" max="8" width="9.21875" style="107"/>
    <col min="9" max="9" width="13" style="107" customWidth="1"/>
    <col min="10" max="10" width="11.21875" style="107" customWidth="1"/>
    <col min="11" max="11" width="47.21875" style="107" customWidth="1"/>
    <col min="12" max="12" width="44" style="107" customWidth="1"/>
    <col min="13" max="16384" width="9.21875" style="107"/>
  </cols>
  <sheetData>
    <row r="1" spans="1:11" x14ac:dyDescent="0.25">
      <c r="A1" s="235" t="s">
        <v>107</v>
      </c>
      <c r="B1" s="236"/>
      <c r="C1" s="236"/>
      <c r="D1" s="236"/>
      <c r="E1" s="236"/>
      <c r="F1" s="236"/>
    </row>
    <row r="3" spans="1:11" ht="26.55" customHeight="1" x14ac:dyDescent="0.25">
      <c r="A3" s="265" t="s">
        <v>157</v>
      </c>
      <c r="B3" s="266"/>
      <c r="C3" s="266"/>
      <c r="D3" s="266"/>
      <c r="E3" s="266"/>
      <c r="F3" s="266"/>
      <c r="G3" s="266"/>
      <c r="H3" s="266"/>
      <c r="I3" s="266"/>
      <c r="J3" s="266"/>
    </row>
    <row r="4" spans="1:11" ht="59.55" customHeight="1" x14ac:dyDescent="0.25">
      <c r="A4" s="265" t="s">
        <v>189</v>
      </c>
      <c r="B4" s="265"/>
      <c r="C4" s="265"/>
      <c r="D4" s="265"/>
      <c r="E4" s="265"/>
      <c r="F4" s="265"/>
      <c r="G4" s="265"/>
      <c r="H4" s="265"/>
      <c r="I4" s="265"/>
      <c r="J4" s="265"/>
      <c r="K4" s="118"/>
    </row>
    <row r="5" spans="1:11" x14ac:dyDescent="0.25">
      <c r="A5" s="118"/>
      <c r="B5" s="118"/>
      <c r="C5" s="118"/>
      <c r="D5" s="118"/>
      <c r="E5" s="118"/>
      <c r="F5" s="118"/>
      <c r="G5" s="118"/>
      <c r="H5" s="118"/>
      <c r="I5" s="118"/>
      <c r="J5" s="118"/>
    </row>
    <row r="6" spans="1:11" x14ac:dyDescent="0.25">
      <c r="A6" s="104" t="s">
        <v>60</v>
      </c>
    </row>
    <row r="7" spans="1:11" x14ac:dyDescent="0.25">
      <c r="A7" s="107" t="s">
        <v>134</v>
      </c>
    </row>
    <row r="8" spans="1:11" ht="120.75" customHeight="1" x14ac:dyDescent="0.25">
      <c r="A8" s="260" t="s">
        <v>167</v>
      </c>
      <c r="B8" s="260"/>
      <c r="C8" s="260"/>
      <c r="D8" s="260"/>
      <c r="E8" s="260"/>
      <c r="F8" s="260"/>
      <c r="G8" s="260"/>
      <c r="H8" s="260"/>
      <c r="I8" s="260"/>
      <c r="J8" s="260"/>
    </row>
    <row r="9" spans="1:11" ht="35.25" customHeight="1" x14ac:dyDescent="0.25">
      <c r="A9" s="260" t="s">
        <v>135</v>
      </c>
      <c r="B9" s="260"/>
      <c r="C9" s="260"/>
      <c r="D9" s="260"/>
      <c r="E9" s="260"/>
      <c r="F9" s="260"/>
      <c r="G9" s="260"/>
      <c r="H9" s="260"/>
      <c r="I9" s="260"/>
      <c r="J9" s="260"/>
    </row>
    <row r="10" spans="1:11" ht="47.25" customHeight="1" x14ac:dyDescent="0.25">
      <c r="A10" s="268" t="s">
        <v>160</v>
      </c>
      <c r="B10" s="268"/>
      <c r="C10" s="268"/>
      <c r="D10" s="268"/>
      <c r="E10" s="268"/>
      <c r="F10" s="268"/>
      <c r="G10" s="268"/>
      <c r="H10" s="268"/>
      <c r="I10" s="268"/>
      <c r="J10" s="268"/>
    </row>
    <row r="11" spans="1:11" ht="30.75" customHeight="1" x14ac:dyDescent="0.25">
      <c r="A11" s="260" t="s">
        <v>125</v>
      </c>
      <c r="B11" s="260"/>
      <c r="C11" s="260"/>
      <c r="D11" s="260"/>
      <c r="E11" s="260"/>
      <c r="F11" s="260"/>
      <c r="G11" s="260"/>
      <c r="H11" s="260"/>
      <c r="I11" s="260"/>
      <c r="J11" s="260"/>
    </row>
    <row r="12" spans="1:11" ht="18" customHeight="1" x14ac:dyDescent="0.25">
      <c r="A12" s="109"/>
      <c r="B12" s="109"/>
      <c r="C12" s="109"/>
      <c r="D12" s="109"/>
      <c r="E12" s="109"/>
      <c r="F12" s="109"/>
      <c r="G12" s="109"/>
      <c r="H12" s="109"/>
      <c r="I12" s="109"/>
      <c r="J12" s="109"/>
    </row>
    <row r="13" spans="1:11" x14ac:dyDescent="0.25">
      <c r="A13" s="104" t="s">
        <v>61</v>
      </c>
    </row>
    <row r="14" spans="1:11" ht="125.25" customHeight="1" x14ac:dyDescent="0.25">
      <c r="A14" s="260" t="s">
        <v>136</v>
      </c>
      <c r="B14" s="260"/>
      <c r="C14" s="260"/>
      <c r="D14" s="260"/>
      <c r="E14" s="260"/>
      <c r="F14" s="260"/>
      <c r="G14" s="260"/>
      <c r="H14" s="260"/>
      <c r="I14" s="260"/>
      <c r="J14" s="260"/>
    </row>
    <row r="15" spans="1:11" ht="42" customHeight="1" x14ac:dyDescent="0.25">
      <c r="A15" s="268" t="s">
        <v>165</v>
      </c>
      <c r="B15" s="268"/>
      <c r="C15" s="268"/>
      <c r="D15" s="268"/>
      <c r="E15" s="268"/>
      <c r="F15" s="268"/>
      <c r="G15" s="268"/>
      <c r="H15" s="268"/>
      <c r="I15" s="268"/>
      <c r="J15" s="268"/>
    </row>
    <row r="16" spans="1:11" ht="40.5" customHeight="1" x14ac:dyDescent="0.25">
      <c r="A16" s="260" t="s">
        <v>166</v>
      </c>
      <c r="B16" s="260"/>
      <c r="C16" s="260"/>
      <c r="D16" s="260"/>
      <c r="E16" s="260"/>
      <c r="F16" s="260"/>
      <c r="G16" s="260"/>
      <c r="H16" s="260"/>
      <c r="I16" s="260"/>
      <c r="J16" s="260"/>
    </row>
    <row r="17" spans="1:12" ht="82.35" customHeight="1" x14ac:dyDescent="0.25">
      <c r="A17" s="260" t="s">
        <v>190</v>
      </c>
      <c r="B17" s="260"/>
      <c r="C17" s="260"/>
      <c r="D17" s="260"/>
      <c r="E17" s="260"/>
      <c r="F17" s="260"/>
      <c r="G17" s="260"/>
      <c r="H17" s="260"/>
      <c r="I17" s="260"/>
      <c r="J17" s="260"/>
      <c r="K17" s="238"/>
    </row>
    <row r="18" spans="1:12" x14ac:dyDescent="0.25">
      <c r="A18" s="109"/>
      <c r="B18" s="109"/>
      <c r="C18" s="109"/>
      <c r="D18" s="109"/>
      <c r="E18" s="109"/>
      <c r="F18" s="109"/>
      <c r="G18" s="109"/>
      <c r="H18" s="109"/>
      <c r="I18" s="109"/>
      <c r="J18" s="109"/>
    </row>
    <row r="19" spans="1:12" x14ac:dyDescent="0.25">
      <c r="A19" s="104" t="s">
        <v>16</v>
      </c>
    </row>
    <row r="20" spans="1:12" ht="118.5" customHeight="1" x14ac:dyDescent="0.25">
      <c r="A20" s="260" t="s">
        <v>161</v>
      </c>
      <c r="B20" s="260"/>
      <c r="C20" s="260"/>
      <c r="D20" s="260"/>
      <c r="E20" s="260"/>
      <c r="F20" s="260"/>
      <c r="G20" s="260"/>
      <c r="H20" s="260"/>
      <c r="I20" s="260"/>
      <c r="J20" s="260"/>
    </row>
    <row r="21" spans="1:12" x14ac:dyDescent="0.25">
      <c r="A21" s="260"/>
      <c r="B21" s="260"/>
      <c r="C21" s="260"/>
      <c r="D21" s="260"/>
      <c r="E21" s="260"/>
      <c r="F21" s="260"/>
      <c r="G21" s="260"/>
      <c r="H21" s="260"/>
      <c r="I21" s="260"/>
      <c r="J21" s="260"/>
    </row>
    <row r="22" spans="1:12" x14ac:dyDescent="0.25">
      <c r="A22" s="104" t="s">
        <v>12</v>
      </c>
    </row>
    <row r="24" spans="1:12" x14ac:dyDescent="0.25">
      <c r="A24" s="104" t="s">
        <v>13</v>
      </c>
    </row>
    <row r="25" spans="1:12" ht="39.75" customHeight="1" x14ac:dyDescent="0.25">
      <c r="A25" s="260" t="s">
        <v>162</v>
      </c>
      <c r="B25" s="260"/>
      <c r="C25" s="260"/>
      <c r="D25" s="260"/>
      <c r="E25" s="260"/>
      <c r="F25" s="260"/>
      <c r="G25" s="260"/>
      <c r="H25" s="260"/>
      <c r="I25" s="260"/>
      <c r="J25" s="260"/>
    </row>
    <row r="27" spans="1:12" ht="31.5" customHeight="1" x14ac:dyDescent="0.25">
      <c r="A27" s="267" t="s">
        <v>103</v>
      </c>
      <c r="B27" s="260"/>
      <c r="C27" s="260"/>
      <c r="D27" s="260"/>
      <c r="E27" s="260"/>
      <c r="F27" s="260"/>
      <c r="G27" s="260"/>
      <c r="H27" s="260"/>
      <c r="I27" s="260"/>
      <c r="J27" s="260"/>
    </row>
    <row r="28" spans="1:12" ht="11.25" customHeight="1" x14ac:dyDescent="0.25">
      <c r="A28" s="105"/>
      <c r="B28" s="109"/>
      <c r="C28" s="109"/>
      <c r="D28" s="109"/>
      <c r="E28" s="109"/>
      <c r="F28" s="109"/>
      <c r="G28" s="109"/>
      <c r="H28" s="109"/>
      <c r="I28" s="109"/>
      <c r="J28" s="109"/>
    </row>
    <row r="29" spans="1:12" ht="101.1" customHeight="1" x14ac:dyDescent="0.25">
      <c r="A29" s="260" t="s">
        <v>164</v>
      </c>
      <c r="B29" s="260"/>
      <c r="C29" s="260"/>
      <c r="D29" s="260"/>
      <c r="E29" s="260"/>
      <c r="F29" s="260"/>
      <c r="G29" s="260"/>
      <c r="H29" s="260"/>
      <c r="I29" s="260"/>
      <c r="J29" s="260"/>
      <c r="K29" s="237"/>
      <c r="L29" s="249"/>
    </row>
    <row r="30" spans="1:12" ht="48" customHeight="1" x14ac:dyDescent="0.25">
      <c r="A30" s="260" t="s">
        <v>182</v>
      </c>
      <c r="B30" s="260"/>
      <c r="C30" s="260"/>
      <c r="D30" s="260"/>
      <c r="E30" s="260"/>
      <c r="F30" s="260"/>
      <c r="G30" s="260"/>
      <c r="H30" s="260"/>
      <c r="I30" s="260"/>
      <c r="J30" s="260"/>
    </row>
    <row r="32" spans="1:12" x14ac:dyDescent="0.25">
      <c r="A32" s="104" t="s">
        <v>14</v>
      </c>
    </row>
    <row r="33" spans="1:11" ht="39" customHeight="1" x14ac:dyDescent="0.25">
      <c r="A33" s="260" t="s">
        <v>137</v>
      </c>
      <c r="B33" s="260"/>
      <c r="C33" s="260"/>
      <c r="D33" s="260"/>
      <c r="E33" s="260"/>
      <c r="F33" s="260"/>
      <c r="G33" s="260"/>
      <c r="H33" s="260"/>
      <c r="I33" s="260"/>
      <c r="J33" s="260"/>
    </row>
    <row r="34" spans="1:11" ht="13.35" customHeight="1" x14ac:dyDescent="0.25">
      <c r="A34" s="109"/>
      <c r="B34" s="109"/>
      <c r="C34" s="109"/>
      <c r="D34" s="109"/>
      <c r="E34" s="109"/>
      <c r="F34" s="109"/>
      <c r="G34" s="109"/>
      <c r="H34" s="109"/>
      <c r="I34" s="109"/>
      <c r="J34" s="109"/>
    </row>
    <row r="35" spans="1:11" x14ac:dyDescent="0.25">
      <c r="A35" s="104"/>
    </row>
    <row r="36" spans="1:11" x14ac:dyDescent="0.25">
      <c r="A36" s="235" t="s">
        <v>108</v>
      </c>
      <c r="B36" s="236"/>
      <c r="C36" s="236"/>
      <c r="D36" s="236"/>
      <c r="E36" s="236"/>
      <c r="F36" s="236"/>
    </row>
    <row r="37" spans="1:11" ht="13.35" customHeight="1" x14ac:dyDescent="0.25"/>
    <row r="38" spans="1:11" x14ac:dyDescent="0.25">
      <c r="A38" s="107" t="s">
        <v>15</v>
      </c>
    </row>
    <row r="39" spans="1:11" ht="54.75" customHeight="1" x14ac:dyDescent="0.25">
      <c r="A39" s="264" t="s">
        <v>163</v>
      </c>
      <c r="B39" s="264"/>
      <c r="C39" s="264"/>
      <c r="D39" s="264"/>
      <c r="E39" s="264"/>
      <c r="F39" s="264"/>
      <c r="G39" s="264"/>
      <c r="H39" s="264"/>
      <c r="I39" s="264"/>
      <c r="J39" s="264"/>
    </row>
    <row r="40" spans="1:11" ht="27" customHeight="1" x14ac:dyDescent="0.25">
      <c r="A40" s="260" t="s">
        <v>183</v>
      </c>
      <c r="B40" s="260"/>
      <c r="C40" s="260"/>
      <c r="D40" s="260"/>
      <c r="E40" s="260"/>
      <c r="F40" s="260"/>
      <c r="G40" s="260"/>
      <c r="H40" s="260"/>
      <c r="I40" s="260"/>
      <c r="J40" s="260"/>
    </row>
    <row r="41" spans="1:11" ht="13.35" customHeight="1" x14ac:dyDescent="0.25"/>
    <row r="42" spans="1:11" ht="13.35" customHeight="1" x14ac:dyDescent="0.25"/>
    <row r="43" spans="1:11" x14ac:dyDescent="0.25">
      <c r="A43" s="235" t="s">
        <v>124</v>
      </c>
      <c r="B43" s="236"/>
      <c r="C43" s="236"/>
      <c r="D43" s="236"/>
      <c r="E43" s="236"/>
      <c r="F43" s="236"/>
      <c r="G43" s="236"/>
      <c r="H43" s="236"/>
      <c r="I43" s="236"/>
    </row>
    <row r="44" spans="1:11" x14ac:dyDescent="0.25">
      <c r="A44" s="104"/>
    </row>
    <row r="45" spans="1:11" s="216" customFormat="1" ht="108.6" customHeight="1" x14ac:dyDescent="0.25">
      <c r="A45" s="263" t="s">
        <v>142</v>
      </c>
      <c r="B45" s="263"/>
      <c r="C45" s="263"/>
      <c r="D45" s="263"/>
      <c r="E45" s="263"/>
      <c r="F45" s="263"/>
      <c r="G45" s="263"/>
      <c r="H45" s="263"/>
      <c r="I45" s="263"/>
      <c r="J45" s="263"/>
    </row>
    <row r="46" spans="1:11" ht="24.75" customHeight="1" x14ac:dyDescent="0.25">
      <c r="A46" s="107" t="s">
        <v>140</v>
      </c>
    </row>
    <row r="47" spans="1:11" ht="144.75" customHeight="1" x14ac:dyDescent="0.25">
      <c r="A47" s="261" t="s">
        <v>141</v>
      </c>
      <c r="B47" s="261"/>
      <c r="C47" s="261"/>
      <c r="D47" s="261"/>
      <c r="E47" s="261"/>
      <c r="F47" s="261"/>
      <c r="G47" s="261"/>
      <c r="H47" s="261"/>
      <c r="I47" s="261"/>
      <c r="J47" s="261"/>
    </row>
    <row r="48" spans="1:11" ht="122.55" customHeight="1" x14ac:dyDescent="0.25">
      <c r="A48" s="261" t="s">
        <v>127</v>
      </c>
      <c r="B48" s="262"/>
      <c r="C48" s="262"/>
      <c r="D48" s="262"/>
      <c r="E48" s="262"/>
      <c r="F48" s="262"/>
      <c r="G48" s="262"/>
      <c r="H48" s="262"/>
      <c r="I48" s="262"/>
      <c r="J48" s="262"/>
      <c r="K48" s="238"/>
    </row>
  </sheetData>
  <mergeCells count="22">
    <mergeCell ref="A3:J3"/>
    <mergeCell ref="A14:J14"/>
    <mergeCell ref="A27:J27"/>
    <mergeCell ref="A29:J29"/>
    <mergeCell ref="A30:J30"/>
    <mergeCell ref="A20:J20"/>
    <mergeCell ref="A21:J21"/>
    <mergeCell ref="A4:J4"/>
    <mergeCell ref="A8:J8"/>
    <mergeCell ref="A9:J9"/>
    <mergeCell ref="A15:J15"/>
    <mergeCell ref="A10:J10"/>
    <mergeCell ref="A11:J11"/>
    <mergeCell ref="A25:J25"/>
    <mergeCell ref="A17:J17"/>
    <mergeCell ref="A33:J33"/>
    <mergeCell ref="A40:J40"/>
    <mergeCell ref="A16:J16"/>
    <mergeCell ref="A47:J47"/>
    <mergeCell ref="A48:J48"/>
    <mergeCell ref="A45:J45"/>
    <mergeCell ref="A39:J39"/>
  </mergeCells>
  <phoneticPr fontId="3" type="noConversion"/>
  <pageMargins left="0.75" right="0.75" top="1" bottom="1" header="0" footer="0"/>
  <pageSetup paperSize="9" scale="83" orientation="portrait" horizontalDpi="4294967294" verticalDpi="4294967294"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O32"/>
  <sheetViews>
    <sheetView zoomScaleNormal="100" workbookViewId="0">
      <pane ySplit="1" topLeftCell="A26" activePane="bottomLeft" state="frozen"/>
      <selection pane="bottomLeft" activeCell="B39" sqref="B39"/>
    </sheetView>
  </sheetViews>
  <sheetFormatPr defaultColWidth="9.21875" defaultRowHeight="13.8" x14ac:dyDescent="0.25"/>
  <cols>
    <col min="1" max="1" width="4.44140625" style="1" customWidth="1"/>
    <col min="2" max="2" width="41.21875" style="2" customWidth="1"/>
    <col min="3" max="3" width="8.5546875" style="1" customWidth="1"/>
    <col min="4" max="4" width="11.77734375" style="1" customWidth="1"/>
    <col min="5" max="5" width="9" style="1" customWidth="1"/>
    <col min="6" max="6" width="8.77734375" style="1" bestFit="1" customWidth="1"/>
    <col min="7" max="7" width="8.77734375" style="1" customWidth="1"/>
    <col min="8" max="10" width="9.21875" style="1" bestFit="1" customWidth="1"/>
    <col min="11" max="11" width="62.21875" style="1" customWidth="1"/>
    <col min="12" max="12" width="19.77734375" style="1" customWidth="1"/>
    <col min="13" max="16384" width="9.21875" style="1"/>
  </cols>
  <sheetData>
    <row r="1" spans="1:11" s="133" customFormat="1" ht="145.19999999999999" x14ac:dyDescent="0.25">
      <c r="A1" s="126" t="s">
        <v>73</v>
      </c>
      <c r="B1" s="127" t="s">
        <v>105</v>
      </c>
      <c r="C1" s="128" t="s">
        <v>8</v>
      </c>
      <c r="D1" s="128" t="s">
        <v>9</v>
      </c>
      <c r="E1" s="128" t="s">
        <v>62</v>
      </c>
      <c r="F1" s="129" t="s">
        <v>128</v>
      </c>
      <c r="G1" s="129" t="s">
        <v>129</v>
      </c>
      <c r="H1" s="128" t="s">
        <v>176</v>
      </c>
      <c r="I1" s="128" t="s">
        <v>177</v>
      </c>
      <c r="J1" s="128" t="s">
        <v>178</v>
      </c>
      <c r="K1" s="128" t="s">
        <v>63</v>
      </c>
    </row>
    <row r="2" spans="1:11" ht="52.8" x14ac:dyDescent="0.25">
      <c r="A2" s="214" t="s">
        <v>58</v>
      </c>
      <c r="B2" s="215" t="s">
        <v>64</v>
      </c>
      <c r="C2" s="214" t="s">
        <v>65</v>
      </c>
      <c r="D2" s="214" t="s">
        <v>65</v>
      </c>
      <c r="E2" s="214" t="s">
        <v>65</v>
      </c>
      <c r="F2" s="214">
        <v>168</v>
      </c>
      <c r="G2" s="214">
        <v>168</v>
      </c>
      <c r="H2" s="225" t="s">
        <v>175</v>
      </c>
      <c r="I2" s="225" t="s">
        <v>65</v>
      </c>
      <c r="J2" s="225" t="s">
        <v>65</v>
      </c>
      <c r="K2" s="214" t="s">
        <v>65</v>
      </c>
    </row>
    <row r="3" spans="1:11" ht="52.8" x14ac:dyDescent="0.25">
      <c r="A3" s="100" t="s">
        <v>59</v>
      </c>
      <c r="B3" s="101" t="s">
        <v>66</v>
      </c>
      <c r="C3" s="100">
        <v>5</v>
      </c>
      <c r="D3" s="100" t="s">
        <v>65</v>
      </c>
      <c r="E3" s="100" t="s">
        <v>65</v>
      </c>
      <c r="F3" s="100">
        <v>173</v>
      </c>
      <c r="G3" s="100">
        <v>173</v>
      </c>
      <c r="H3" s="225" t="s">
        <v>175</v>
      </c>
      <c r="I3" s="225" t="s">
        <v>65</v>
      </c>
      <c r="J3" s="225" t="s">
        <v>65</v>
      </c>
      <c r="K3" s="100" t="s">
        <v>65</v>
      </c>
    </row>
    <row r="4" spans="1:11" ht="52.8" x14ac:dyDescent="0.25">
      <c r="A4" s="100" t="s">
        <v>74</v>
      </c>
      <c r="B4" s="101" t="s">
        <v>67</v>
      </c>
      <c r="C4" s="100" t="s">
        <v>65</v>
      </c>
      <c r="D4" s="100">
        <v>5</v>
      </c>
      <c r="E4" s="100" t="s">
        <v>65</v>
      </c>
      <c r="F4" s="100">
        <v>173</v>
      </c>
      <c r="G4" s="100">
        <v>173</v>
      </c>
      <c r="H4" s="225" t="s">
        <v>175</v>
      </c>
      <c r="I4" s="226" t="s">
        <v>65</v>
      </c>
      <c r="J4" s="226" t="s">
        <v>65</v>
      </c>
      <c r="K4" s="100" t="s">
        <v>65</v>
      </c>
    </row>
    <row r="5" spans="1:11" ht="52.8" x14ac:dyDescent="0.25">
      <c r="A5" s="100" t="s">
        <v>75</v>
      </c>
      <c r="B5" s="101" t="s">
        <v>68</v>
      </c>
      <c r="C5" s="100" t="s">
        <v>65</v>
      </c>
      <c r="D5" s="100" t="s">
        <v>65</v>
      </c>
      <c r="E5" s="100" t="s">
        <v>65</v>
      </c>
      <c r="F5" s="100">
        <v>168</v>
      </c>
      <c r="G5" s="100">
        <v>168</v>
      </c>
      <c r="H5" s="225" t="s">
        <v>175</v>
      </c>
      <c r="I5" s="226" t="s">
        <v>65</v>
      </c>
      <c r="J5" s="226" t="s">
        <v>65</v>
      </c>
      <c r="K5" s="100" t="s">
        <v>65</v>
      </c>
    </row>
    <row r="6" spans="1:11" ht="52.8" x14ac:dyDescent="0.25">
      <c r="A6" s="100" t="s">
        <v>0</v>
      </c>
      <c r="B6" s="101" t="s">
        <v>69</v>
      </c>
      <c r="C6" s="100" t="s">
        <v>65</v>
      </c>
      <c r="D6" s="100" t="s">
        <v>65</v>
      </c>
      <c r="E6" s="100" t="s">
        <v>65</v>
      </c>
      <c r="F6" s="100">
        <v>84</v>
      </c>
      <c r="G6" s="100">
        <v>84</v>
      </c>
      <c r="H6" s="225" t="s">
        <v>175</v>
      </c>
      <c r="I6" s="226" t="s">
        <v>65</v>
      </c>
      <c r="J6" s="226" t="s">
        <v>65</v>
      </c>
      <c r="K6" s="100" t="s">
        <v>65</v>
      </c>
    </row>
    <row r="7" spans="1:11" ht="52.8" x14ac:dyDescent="0.25">
      <c r="A7" s="100" t="s">
        <v>1</v>
      </c>
      <c r="B7" s="101" t="s">
        <v>70</v>
      </c>
      <c r="C7" s="100">
        <v>5</v>
      </c>
      <c r="D7" s="100" t="s">
        <v>65</v>
      </c>
      <c r="E7" s="100" t="s">
        <v>65</v>
      </c>
      <c r="F7" s="100">
        <v>89</v>
      </c>
      <c r="G7" s="100">
        <v>89</v>
      </c>
      <c r="H7" s="225" t="s">
        <v>175</v>
      </c>
      <c r="I7" s="226" t="s">
        <v>65</v>
      </c>
      <c r="J7" s="226" t="s">
        <v>65</v>
      </c>
      <c r="K7" s="100" t="s">
        <v>65</v>
      </c>
    </row>
    <row r="8" spans="1:11" ht="66" x14ac:dyDescent="0.25">
      <c r="A8" s="100" t="s">
        <v>2</v>
      </c>
      <c r="B8" s="101" t="s">
        <v>71</v>
      </c>
      <c r="C8" s="100" t="s">
        <v>65</v>
      </c>
      <c r="D8" s="100">
        <v>5</v>
      </c>
      <c r="E8" s="100" t="s">
        <v>65</v>
      </c>
      <c r="F8" s="100">
        <v>89</v>
      </c>
      <c r="G8" s="100">
        <v>89</v>
      </c>
      <c r="H8" s="225" t="s">
        <v>175</v>
      </c>
      <c r="I8" s="226" t="s">
        <v>65</v>
      </c>
      <c r="J8" s="226" t="s">
        <v>65</v>
      </c>
      <c r="K8" s="100" t="s">
        <v>65</v>
      </c>
    </row>
    <row r="9" spans="1:11" ht="66" x14ac:dyDescent="0.25">
      <c r="A9" s="102" t="s">
        <v>3</v>
      </c>
      <c r="B9" s="103" t="s">
        <v>72</v>
      </c>
      <c r="C9" s="100" t="s">
        <v>65</v>
      </c>
      <c r="D9" s="100" t="s">
        <v>65</v>
      </c>
      <c r="E9" s="100" t="s">
        <v>65</v>
      </c>
      <c r="F9" s="102">
        <v>84</v>
      </c>
      <c r="G9" s="102">
        <v>84</v>
      </c>
      <c r="H9" s="225" t="s">
        <v>175</v>
      </c>
      <c r="I9" s="223" t="s">
        <v>65</v>
      </c>
      <c r="J9" s="223" t="s">
        <v>65</v>
      </c>
      <c r="K9" s="102" t="s">
        <v>65</v>
      </c>
    </row>
    <row r="10" spans="1:11" ht="39.6" x14ac:dyDescent="0.25">
      <c r="A10" s="100" t="s">
        <v>4</v>
      </c>
      <c r="B10" s="119" t="s">
        <v>104</v>
      </c>
      <c r="C10" s="100" t="s">
        <v>65</v>
      </c>
      <c r="D10" s="100" t="s">
        <v>65</v>
      </c>
      <c r="E10" s="100" t="s">
        <v>65</v>
      </c>
      <c r="F10" s="100">
        <v>168</v>
      </c>
      <c r="G10" s="100">
        <v>84</v>
      </c>
      <c r="H10" s="100">
        <v>84</v>
      </c>
      <c r="I10" s="100">
        <v>84</v>
      </c>
      <c r="J10" s="100">
        <f t="shared" ref="J10:J15" si="0">H10+I10</f>
        <v>168</v>
      </c>
      <c r="K10" s="100" t="s">
        <v>65</v>
      </c>
    </row>
    <row r="11" spans="1:11" ht="74.25" customHeight="1" x14ac:dyDescent="0.25">
      <c r="A11" s="277" t="s">
        <v>5</v>
      </c>
      <c r="B11" s="278" t="s">
        <v>146</v>
      </c>
      <c r="C11" s="277">
        <v>5</v>
      </c>
      <c r="D11" s="277" t="s">
        <v>65</v>
      </c>
      <c r="E11" s="277" t="s">
        <v>65</v>
      </c>
      <c r="F11" s="100">
        <v>168</v>
      </c>
      <c r="G11" s="100">
        <v>84</v>
      </c>
      <c r="H11" s="277">
        <v>89</v>
      </c>
      <c r="I11" s="277">
        <v>84</v>
      </c>
      <c r="J11" s="277">
        <f t="shared" si="0"/>
        <v>173</v>
      </c>
      <c r="K11" s="275" t="s">
        <v>180</v>
      </c>
    </row>
    <row r="12" spans="1:11" ht="77.099999999999994" customHeight="1" x14ac:dyDescent="0.25">
      <c r="A12" s="277"/>
      <c r="B12" s="279"/>
      <c r="C12" s="277"/>
      <c r="D12" s="277"/>
      <c r="E12" s="277"/>
      <c r="F12" s="102">
        <v>5</v>
      </c>
      <c r="G12" s="102">
        <v>5</v>
      </c>
      <c r="H12" s="277"/>
      <c r="I12" s="277"/>
      <c r="J12" s="277"/>
      <c r="K12" s="276"/>
    </row>
    <row r="13" spans="1:11" ht="83.25" customHeight="1" x14ac:dyDescent="0.25">
      <c r="A13" s="277" t="s">
        <v>6</v>
      </c>
      <c r="B13" s="278" t="s">
        <v>147</v>
      </c>
      <c r="C13" s="277" t="s">
        <v>65</v>
      </c>
      <c r="D13" s="277">
        <v>5</v>
      </c>
      <c r="E13" s="277" t="s">
        <v>65</v>
      </c>
      <c r="F13" s="100">
        <v>168</v>
      </c>
      <c r="G13" s="100">
        <v>84</v>
      </c>
      <c r="H13" s="277">
        <v>89</v>
      </c>
      <c r="I13" s="277">
        <v>84</v>
      </c>
      <c r="J13" s="277">
        <f t="shared" si="0"/>
        <v>173</v>
      </c>
      <c r="K13" s="275" t="s">
        <v>181</v>
      </c>
    </row>
    <row r="14" spans="1:11" ht="91.35" customHeight="1" x14ac:dyDescent="0.25">
      <c r="A14" s="277"/>
      <c r="B14" s="279"/>
      <c r="C14" s="277"/>
      <c r="D14" s="277"/>
      <c r="E14" s="277"/>
      <c r="F14" s="102">
        <v>5</v>
      </c>
      <c r="G14" s="102">
        <v>5</v>
      </c>
      <c r="H14" s="277"/>
      <c r="I14" s="277"/>
      <c r="J14" s="277"/>
      <c r="K14" s="276"/>
    </row>
    <row r="15" spans="1:11" ht="81" customHeight="1" x14ac:dyDescent="0.25">
      <c r="A15" s="277" t="s">
        <v>7</v>
      </c>
      <c r="B15" s="278" t="s">
        <v>106</v>
      </c>
      <c r="C15" s="277" t="s">
        <v>65</v>
      </c>
      <c r="D15" s="277" t="s">
        <v>65</v>
      </c>
      <c r="E15" s="277" t="s">
        <v>65</v>
      </c>
      <c r="F15" s="100">
        <v>168</v>
      </c>
      <c r="G15" s="100">
        <v>84</v>
      </c>
      <c r="H15" s="277">
        <v>84</v>
      </c>
      <c r="I15" s="277">
        <v>84</v>
      </c>
      <c r="J15" s="277">
        <f t="shared" si="0"/>
        <v>168</v>
      </c>
      <c r="K15" s="275" t="s">
        <v>179</v>
      </c>
    </row>
    <row r="16" spans="1:11" ht="80.099999999999994" customHeight="1" x14ac:dyDescent="0.25">
      <c r="A16" s="277"/>
      <c r="B16" s="279"/>
      <c r="C16" s="277"/>
      <c r="D16" s="277"/>
      <c r="E16" s="277"/>
      <c r="F16" s="102"/>
      <c r="G16" s="102"/>
      <c r="H16" s="277"/>
      <c r="I16" s="277"/>
      <c r="J16" s="277"/>
      <c r="K16" s="276"/>
    </row>
    <row r="17" spans="1:15" x14ac:dyDescent="0.25">
      <c r="A17" s="131"/>
      <c r="B17" s="282" t="s">
        <v>121</v>
      </c>
      <c r="C17" s="283"/>
      <c r="D17" s="283"/>
      <c r="E17" s="283"/>
      <c r="F17" s="283"/>
      <c r="G17" s="283"/>
      <c r="H17" s="283"/>
      <c r="I17" s="283"/>
      <c r="J17" s="283"/>
      <c r="K17" s="284"/>
    </row>
    <row r="18" spans="1:15" s="130" customFormat="1" ht="47.25" customHeight="1" x14ac:dyDescent="0.25">
      <c r="A18" s="280" t="s">
        <v>120</v>
      </c>
      <c r="B18" s="271" t="s">
        <v>145</v>
      </c>
      <c r="C18" s="280" t="s">
        <v>65</v>
      </c>
      <c r="D18" s="280" t="s">
        <v>65</v>
      </c>
      <c r="E18" s="280" t="s">
        <v>65</v>
      </c>
      <c r="F18" s="213">
        <v>168</v>
      </c>
      <c r="G18" s="213">
        <v>0</v>
      </c>
      <c r="H18" s="281">
        <v>33.6</v>
      </c>
      <c r="I18" s="281">
        <v>168</v>
      </c>
      <c r="J18" s="281">
        <v>201.6</v>
      </c>
      <c r="K18" s="271" t="s">
        <v>152</v>
      </c>
    </row>
    <row r="19" spans="1:15" s="130" customFormat="1" ht="43.35" customHeight="1" x14ac:dyDescent="0.25">
      <c r="A19" s="280"/>
      <c r="B19" s="272"/>
      <c r="C19" s="280"/>
      <c r="D19" s="280"/>
      <c r="E19" s="280"/>
      <c r="F19" s="213">
        <v>33.6</v>
      </c>
      <c r="G19" s="213">
        <v>33.6</v>
      </c>
      <c r="H19" s="281"/>
      <c r="I19" s="281"/>
      <c r="J19" s="281"/>
      <c r="K19" s="272"/>
    </row>
    <row r="20" spans="1:15" s="130" customFormat="1" ht="45.75" customHeight="1" x14ac:dyDescent="0.25">
      <c r="A20" s="269">
        <v>14</v>
      </c>
      <c r="B20" s="271" t="s">
        <v>144</v>
      </c>
      <c r="C20" s="135" t="s">
        <v>65</v>
      </c>
      <c r="D20" s="135" t="s">
        <v>65</v>
      </c>
      <c r="E20" s="135" t="s">
        <v>65</v>
      </c>
      <c r="F20" s="213">
        <v>168</v>
      </c>
      <c r="G20" s="219">
        <v>0</v>
      </c>
      <c r="H20" s="273">
        <v>16.8</v>
      </c>
      <c r="I20" s="273">
        <f>J20-H20</f>
        <v>184.79999999999998</v>
      </c>
      <c r="J20" s="273">
        <v>201.6</v>
      </c>
      <c r="K20" s="271" t="s">
        <v>153</v>
      </c>
    </row>
    <row r="21" spans="1:15" ht="44.25" customHeight="1" x14ac:dyDescent="0.25">
      <c r="A21" s="270"/>
      <c r="B21" s="272"/>
      <c r="C21" s="212" t="s">
        <v>65</v>
      </c>
      <c r="D21" s="212" t="s">
        <v>65</v>
      </c>
      <c r="E21" s="212" t="s">
        <v>65</v>
      </c>
      <c r="F21" s="219">
        <v>33.6</v>
      </c>
      <c r="G21" s="213">
        <v>16.8</v>
      </c>
      <c r="H21" s="274"/>
      <c r="I21" s="274"/>
      <c r="J21" s="274"/>
      <c r="K21" s="272"/>
    </row>
    <row r="22" spans="1:15" s="130" customFormat="1" ht="39.75" customHeight="1" x14ac:dyDescent="0.25">
      <c r="A22" s="269">
        <v>15</v>
      </c>
      <c r="B22" s="271" t="s">
        <v>143</v>
      </c>
      <c r="C22" s="135" t="s">
        <v>65</v>
      </c>
      <c r="D22" s="135" t="s">
        <v>65</v>
      </c>
      <c r="E22" s="135" t="s">
        <v>65</v>
      </c>
      <c r="F22" s="219">
        <v>168</v>
      </c>
      <c r="G22" s="213">
        <v>16.8</v>
      </c>
      <c r="H22" s="273">
        <v>33.6</v>
      </c>
      <c r="I22" s="273">
        <f>J22-H22</f>
        <v>168</v>
      </c>
      <c r="J22" s="273">
        <v>201.6</v>
      </c>
      <c r="K22" s="271" t="s">
        <v>154</v>
      </c>
    </row>
    <row r="23" spans="1:15" ht="53.1" customHeight="1" x14ac:dyDescent="0.25">
      <c r="A23" s="270"/>
      <c r="B23" s="272"/>
      <c r="C23" s="212" t="s">
        <v>65</v>
      </c>
      <c r="D23" s="212" t="s">
        <v>65</v>
      </c>
      <c r="E23" s="212" t="s">
        <v>65</v>
      </c>
      <c r="F23" s="219">
        <v>33.6</v>
      </c>
      <c r="G23" s="219">
        <v>16.8</v>
      </c>
      <c r="H23" s="274"/>
      <c r="I23" s="274"/>
      <c r="J23" s="274"/>
      <c r="K23" s="272"/>
    </row>
    <row r="24" spans="1:15" ht="42.75" customHeight="1" x14ac:dyDescent="0.25">
      <c r="A24" s="269">
        <v>16</v>
      </c>
      <c r="B24" s="271" t="s">
        <v>148</v>
      </c>
      <c r="C24" s="212" t="s">
        <v>65</v>
      </c>
      <c r="D24" s="212" t="s">
        <v>65</v>
      </c>
      <c r="E24" s="212" t="s">
        <v>65</v>
      </c>
      <c r="F24" s="219">
        <v>168</v>
      </c>
      <c r="G24" s="213">
        <v>16.8</v>
      </c>
      <c r="H24" s="273">
        <v>16.8</v>
      </c>
      <c r="I24" s="273">
        <f>J24-H24</f>
        <v>184.79999999999998</v>
      </c>
      <c r="J24" s="273">
        <v>201.6</v>
      </c>
      <c r="K24" s="271" t="s">
        <v>155</v>
      </c>
      <c r="L24" s="245"/>
      <c r="M24" s="246"/>
      <c r="N24" s="246"/>
      <c r="O24" s="246"/>
    </row>
    <row r="25" spans="1:15" ht="52.35" customHeight="1" x14ac:dyDescent="0.25">
      <c r="A25" s="270"/>
      <c r="B25" s="272"/>
      <c r="C25" s="212" t="s">
        <v>65</v>
      </c>
      <c r="D25" s="212" t="s">
        <v>65</v>
      </c>
      <c r="E25" s="212" t="s">
        <v>65</v>
      </c>
      <c r="F25" s="219">
        <v>33.6</v>
      </c>
      <c r="G25" s="213">
        <v>0</v>
      </c>
      <c r="H25" s="274"/>
      <c r="I25" s="274"/>
      <c r="J25" s="274"/>
      <c r="K25" s="272"/>
      <c r="L25" s="247"/>
      <c r="M25" s="246"/>
      <c r="N25" s="246"/>
      <c r="O25" s="246"/>
    </row>
    <row r="26" spans="1:15" ht="49.5" customHeight="1" x14ac:dyDescent="0.25">
      <c r="A26" s="269">
        <v>17</v>
      </c>
      <c r="B26" s="271" t="s">
        <v>149</v>
      </c>
      <c r="C26" s="212" t="s">
        <v>65</v>
      </c>
      <c r="D26" s="212" t="s">
        <v>65</v>
      </c>
      <c r="E26" s="212" t="s">
        <v>65</v>
      </c>
      <c r="F26" s="219">
        <v>168</v>
      </c>
      <c r="G26" s="273">
        <v>42</v>
      </c>
      <c r="H26" s="273">
        <v>58.8</v>
      </c>
      <c r="I26" s="273">
        <f>J26-H26</f>
        <v>142.80000000000001</v>
      </c>
      <c r="J26" s="273">
        <v>201.6</v>
      </c>
      <c r="K26" s="271" t="s">
        <v>156</v>
      </c>
    </row>
    <row r="27" spans="1:15" ht="50.25" customHeight="1" x14ac:dyDescent="0.25">
      <c r="A27" s="286"/>
      <c r="B27" s="285"/>
      <c r="C27" s="212" t="s">
        <v>65</v>
      </c>
      <c r="D27" s="212" t="s">
        <v>65</v>
      </c>
      <c r="E27" s="212" t="s">
        <v>65</v>
      </c>
      <c r="F27" s="218">
        <v>84</v>
      </c>
      <c r="G27" s="274"/>
      <c r="H27" s="287"/>
      <c r="I27" s="287"/>
      <c r="J27" s="287"/>
      <c r="K27" s="285"/>
    </row>
    <row r="28" spans="1:15" ht="75.599999999999994" customHeight="1" x14ac:dyDescent="0.25">
      <c r="A28" s="270"/>
      <c r="B28" s="272"/>
      <c r="C28" s="212" t="s">
        <v>65</v>
      </c>
      <c r="D28" s="212" t="s">
        <v>65</v>
      </c>
      <c r="E28" s="212" t="s">
        <v>65</v>
      </c>
      <c r="F28" s="217">
        <v>33.6</v>
      </c>
      <c r="G28" s="217">
        <v>16.8</v>
      </c>
      <c r="H28" s="274"/>
      <c r="I28" s="274"/>
      <c r="J28" s="274"/>
      <c r="K28" s="272"/>
    </row>
    <row r="29" spans="1:15" x14ac:dyDescent="0.25">
      <c r="A29" s="132"/>
      <c r="B29" s="132"/>
      <c r="C29" s="133"/>
      <c r="D29" s="133"/>
      <c r="E29" s="133"/>
      <c r="F29" s="133"/>
      <c r="G29" s="133"/>
      <c r="H29" s="134"/>
      <c r="I29" s="134"/>
      <c r="J29" s="134"/>
      <c r="K29" s="132"/>
    </row>
    <row r="30" spans="1:15" x14ac:dyDescent="0.25">
      <c r="A30" s="255" t="s">
        <v>10</v>
      </c>
      <c r="B30" s="256"/>
      <c r="C30" s="255"/>
      <c r="D30" s="255"/>
      <c r="E30" s="255"/>
      <c r="F30" s="255"/>
      <c r="G30" s="255"/>
      <c r="H30" s="255"/>
      <c r="I30" s="255"/>
    </row>
    <row r="31" spans="1:15" x14ac:dyDescent="0.25">
      <c r="A31" s="257" t="s">
        <v>11</v>
      </c>
      <c r="B31" s="256" t="s">
        <v>76</v>
      </c>
      <c r="C31" s="255"/>
      <c r="D31" s="255"/>
      <c r="E31" s="255"/>
      <c r="F31" s="255"/>
      <c r="G31" s="255"/>
      <c r="H31" s="255"/>
      <c r="I31" s="255"/>
    </row>
    <row r="32" spans="1:15" x14ac:dyDescent="0.25">
      <c r="A32" s="257" t="s">
        <v>122</v>
      </c>
      <c r="B32" s="256" t="s">
        <v>123</v>
      </c>
      <c r="C32" s="255"/>
      <c r="D32" s="255"/>
      <c r="E32" s="255"/>
      <c r="F32" s="255"/>
      <c r="G32" s="255"/>
      <c r="H32" s="255"/>
      <c r="I32" s="255"/>
    </row>
  </sheetData>
  <mergeCells count="62">
    <mergeCell ref="G26:G27"/>
    <mergeCell ref="H26:H28"/>
    <mergeCell ref="I26:I28"/>
    <mergeCell ref="J26:J28"/>
    <mergeCell ref="K26:K28"/>
    <mergeCell ref="B26:B28"/>
    <mergeCell ref="A26:A28"/>
    <mergeCell ref="J15:J16"/>
    <mergeCell ref="K15:K16"/>
    <mergeCell ref="J13:J14"/>
    <mergeCell ref="C13:C14"/>
    <mergeCell ref="D13:D14"/>
    <mergeCell ref="E13:E14"/>
    <mergeCell ref="H13:H14"/>
    <mergeCell ref="I13:I14"/>
    <mergeCell ref="K22:K23"/>
    <mergeCell ref="B20:B21"/>
    <mergeCell ref="A20:A21"/>
    <mergeCell ref="H20:H21"/>
    <mergeCell ref="I20:I21"/>
    <mergeCell ref="J20:J21"/>
    <mergeCell ref="A11:A12"/>
    <mergeCell ref="B11:B12"/>
    <mergeCell ref="H11:H12"/>
    <mergeCell ref="I11:I12"/>
    <mergeCell ref="C11:C12"/>
    <mergeCell ref="D11:D12"/>
    <mergeCell ref="E11:E12"/>
    <mergeCell ref="J11:J12"/>
    <mergeCell ref="C15:C16"/>
    <mergeCell ref="D15:D16"/>
    <mergeCell ref="E15:E16"/>
    <mergeCell ref="H15:H16"/>
    <mergeCell ref="I15:I16"/>
    <mergeCell ref="K11:K12"/>
    <mergeCell ref="A13:A14"/>
    <mergeCell ref="B13:B14"/>
    <mergeCell ref="A18:A19"/>
    <mergeCell ref="B18:B19"/>
    <mergeCell ref="C18:C19"/>
    <mergeCell ref="D18:D19"/>
    <mergeCell ref="E18:E19"/>
    <mergeCell ref="H18:H19"/>
    <mergeCell ref="I18:I19"/>
    <mergeCell ref="J18:J19"/>
    <mergeCell ref="K18:K19"/>
    <mergeCell ref="B17:K17"/>
    <mergeCell ref="K13:K14"/>
    <mergeCell ref="A15:A16"/>
    <mergeCell ref="B15:B16"/>
    <mergeCell ref="K20:K21"/>
    <mergeCell ref="A22:A23"/>
    <mergeCell ref="B22:B23"/>
    <mergeCell ref="H22:H23"/>
    <mergeCell ref="I22:I23"/>
    <mergeCell ref="J22:J23"/>
    <mergeCell ref="A24:A25"/>
    <mergeCell ref="B24:B25"/>
    <mergeCell ref="K24:K25"/>
    <mergeCell ref="H24:H25"/>
    <mergeCell ref="I24:I25"/>
    <mergeCell ref="J24:J25"/>
  </mergeCells>
  <phoneticPr fontId="3" type="noConversion"/>
  <pageMargins left="0.75" right="0.75" top="0.59055118110236227" bottom="0.59055118110236227" header="0" footer="0"/>
  <pageSetup paperSize="9" scale="73" orientation="landscape" horizontalDpi="4294967294" verticalDpi="4294967294" r:id="rId1"/>
  <headerFooter alignWithMargins="0"/>
  <rowBreaks count="1" manualBreakCount="1">
    <brk id="9" max="10"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pageSetUpPr fitToPage="1"/>
  </sheetPr>
  <dimension ref="B1:N68"/>
  <sheetViews>
    <sheetView showGridLines="0" topLeftCell="A25" zoomScale="85" zoomScaleNormal="85" zoomScaleSheetLayoutView="100" workbookViewId="0">
      <selection activeCell="F52" sqref="F52"/>
    </sheetView>
  </sheetViews>
  <sheetFormatPr defaultColWidth="9.21875" defaultRowHeight="13.2" x14ac:dyDescent="0.25"/>
  <cols>
    <col min="1" max="1" width="6.77734375" style="10" customWidth="1"/>
    <col min="2" max="2" width="21.77734375" style="10" customWidth="1"/>
    <col min="3" max="3" width="28.21875" style="10" customWidth="1"/>
    <col min="4" max="4" width="10.77734375" style="10" customWidth="1"/>
    <col min="5" max="5" width="12.77734375" style="10" customWidth="1"/>
    <col min="6" max="7" width="13.44140625" style="10" customWidth="1"/>
    <col min="8" max="8" width="13.77734375" style="10" customWidth="1"/>
    <col min="9" max="9" width="18.21875" style="10" customWidth="1"/>
    <col min="10" max="10" width="15" style="10" customWidth="1"/>
    <col min="11" max="11" width="12.5546875" style="10" customWidth="1"/>
    <col min="12" max="12" width="12.77734375" style="10" customWidth="1"/>
    <col min="13" max="16384" width="9.21875" style="10"/>
  </cols>
  <sheetData>
    <row r="1" spans="2:9" ht="15" customHeight="1" x14ac:dyDescent="0.25">
      <c r="B1" s="34"/>
      <c r="C1" s="34"/>
      <c r="D1" s="34"/>
      <c r="E1" s="34"/>
      <c r="F1" s="34"/>
      <c r="G1" s="34"/>
      <c r="H1" s="34"/>
    </row>
    <row r="2" spans="2:9" x14ac:dyDescent="0.25">
      <c r="B2" s="3"/>
      <c r="C2" s="34"/>
      <c r="D2" s="34"/>
      <c r="E2" s="34"/>
      <c r="F2" s="34"/>
      <c r="G2" s="34"/>
      <c r="H2" s="34"/>
    </row>
    <row r="3" spans="2:9" x14ac:dyDescent="0.25">
      <c r="B3" s="3"/>
      <c r="C3" s="34"/>
      <c r="D3" s="34"/>
      <c r="E3" s="34"/>
      <c r="F3" s="34"/>
      <c r="G3" s="34"/>
      <c r="H3" s="34"/>
    </row>
    <row r="4" spans="2:9" x14ac:dyDescent="0.25">
      <c r="B4" s="3"/>
      <c r="C4" s="34"/>
      <c r="D4" s="34"/>
      <c r="E4" s="34"/>
      <c r="F4" s="34"/>
      <c r="G4" s="34"/>
      <c r="H4" s="34"/>
    </row>
    <row r="5" spans="2:9" x14ac:dyDescent="0.25">
      <c r="B5" s="3"/>
      <c r="C5" s="34"/>
      <c r="D5" s="34"/>
      <c r="E5" s="34"/>
      <c r="F5" s="34"/>
      <c r="G5" s="34"/>
      <c r="H5" s="34"/>
    </row>
    <row r="6" spans="2:9" ht="16.5" customHeight="1" x14ac:dyDescent="0.25">
      <c r="B6" s="35"/>
      <c r="C6" s="34"/>
      <c r="E6" s="36"/>
      <c r="F6" s="36"/>
      <c r="G6" s="34"/>
      <c r="H6" s="34"/>
    </row>
    <row r="7" spans="2:9" ht="16.5" customHeight="1" x14ac:dyDescent="0.25">
      <c r="B7" s="290" t="s">
        <v>174</v>
      </c>
      <c r="C7" s="290"/>
      <c r="D7" s="290"/>
      <c r="E7" s="290"/>
      <c r="F7" s="290"/>
      <c r="G7" s="290"/>
      <c r="H7" s="290"/>
      <c r="I7" s="290"/>
    </row>
    <row r="8" spans="2:9" ht="15" customHeight="1" x14ac:dyDescent="0.25">
      <c r="B8" s="291" t="s">
        <v>130</v>
      </c>
      <c r="C8" s="291"/>
      <c r="D8" s="291"/>
      <c r="E8" s="291"/>
      <c r="F8" s="291"/>
      <c r="G8" s="291"/>
      <c r="H8" s="291"/>
      <c r="I8" s="291"/>
    </row>
    <row r="9" spans="2:9" x14ac:dyDescent="0.25">
      <c r="B9" s="291" t="s">
        <v>168</v>
      </c>
      <c r="C9" s="291"/>
      <c r="D9" s="291"/>
      <c r="E9" s="291"/>
      <c r="F9" s="291"/>
      <c r="G9" s="291"/>
      <c r="H9" s="291"/>
      <c r="I9" s="291"/>
    </row>
    <row r="10" spans="2:9" x14ac:dyDescent="0.25">
      <c r="B10" s="38"/>
      <c r="C10" s="37"/>
      <c r="E10" s="37"/>
      <c r="F10" s="37"/>
      <c r="G10" s="37"/>
      <c r="H10" s="34"/>
    </row>
    <row r="11" spans="2:9" x14ac:dyDescent="0.25">
      <c r="B11" s="39" t="s">
        <v>77</v>
      </c>
      <c r="C11" s="292" t="s">
        <v>92</v>
      </c>
      <c r="D11" s="292"/>
      <c r="E11" s="292"/>
      <c r="F11" s="292"/>
      <c r="G11" s="37"/>
      <c r="H11" s="34"/>
    </row>
    <row r="12" spans="2:9" ht="14.25" customHeight="1" x14ac:dyDescent="0.25">
      <c r="B12" s="39" t="s">
        <v>78</v>
      </c>
      <c r="C12" s="81"/>
      <c r="D12" s="82" t="s">
        <v>24</v>
      </c>
      <c r="E12" s="293"/>
      <c r="F12" s="293"/>
      <c r="G12" s="37"/>
      <c r="H12" s="34"/>
    </row>
    <row r="13" spans="2:9" ht="14.25" customHeight="1" x14ac:dyDescent="0.25">
      <c r="B13" s="42" t="s">
        <v>79</v>
      </c>
      <c r="C13" s="43"/>
      <c r="D13" s="44" t="s">
        <v>23</v>
      </c>
      <c r="E13" s="294"/>
      <c r="F13" s="294"/>
      <c r="G13" s="45"/>
      <c r="H13" s="34"/>
    </row>
    <row r="14" spans="2:9" ht="14.25" customHeight="1" x14ac:dyDescent="0.25">
      <c r="B14" s="46"/>
      <c r="C14" s="46"/>
      <c r="D14" s="46"/>
      <c r="E14" s="46"/>
      <c r="F14" s="47"/>
      <c r="G14" s="22"/>
      <c r="H14" s="34"/>
    </row>
    <row r="15" spans="2:9" ht="16.5" customHeight="1" x14ac:dyDescent="0.25">
      <c r="B15" s="3" t="s">
        <v>20</v>
      </c>
      <c r="C15" s="4"/>
      <c r="D15" s="4"/>
      <c r="E15" s="4"/>
      <c r="F15" s="295"/>
      <c r="G15" s="295"/>
      <c r="H15" s="295"/>
      <c r="I15" s="295"/>
    </row>
    <row r="16" spans="2:9" s="48" customFormat="1" ht="16.5" customHeight="1" x14ac:dyDescent="0.25">
      <c r="B16" s="296" t="s">
        <v>50</v>
      </c>
      <c r="C16" s="296"/>
      <c r="D16" s="296"/>
      <c r="E16" s="5" t="s">
        <v>51</v>
      </c>
      <c r="F16" s="83" t="s">
        <v>91</v>
      </c>
      <c r="G16" s="84"/>
      <c r="H16" s="84"/>
      <c r="I16" s="85"/>
    </row>
    <row r="17" spans="2:9" ht="20.25" customHeight="1" x14ac:dyDescent="0.25">
      <c r="B17" s="297" t="s">
        <v>93</v>
      </c>
      <c r="C17" s="298"/>
      <c r="D17" s="299"/>
      <c r="E17" s="86" t="e">
        <f>E18+E29+E30</f>
        <v>#DIV/0!</v>
      </c>
      <c r="F17" s="300" t="s">
        <v>57</v>
      </c>
      <c r="G17" s="301"/>
      <c r="H17" s="301"/>
      <c r="I17" s="87" t="s">
        <v>56</v>
      </c>
    </row>
    <row r="18" spans="2:9" ht="12.75" customHeight="1" x14ac:dyDescent="0.25">
      <c r="B18" s="15" t="s">
        <v>45</v>
      </c>
      <c r="C18" s="16"/>
      <c r="D18" s="88"/>
      <c r="E18" s="7" t="e">
        <f>E19+E24</f>
        <v>#DIV/0!</v>
      </c>
      <c r="F18" s="302"/>
      <c r="G18" s="303"/>
      <c r="H18" s="304"/>
      <c r="I18" s="106"/>
    </row>
    <row r="19" spans="2:9" x14ac:dyDescent="0.25">
      <c r="B19" s="305" t="s">
        <v>40</v>
      </c>
      <c r="C19" s="306"/>
      <c r="D19" s="307"/>
      <c r="E19" s="89">
        <f>E20-E21-E22-E23</f>
        <v>0</v>
      </c>
      <c r="F19" s="302"/>
      <c r="G19" s="303"/>
      <c r="H19" s="304"/>
      <c r="I19" s="106"/>
    </row>
    <row r="20" spans="2:9" ht="15.75" customHeight="1" x14ac:dyDescent="0.25">
      <c r="B20" s="90" t="s">
        <v>39</v>
      </c>
      <c r="C20" s="91"/>
      <c r="D20" s="92"/>
      <c r="E20" s="14"/>
      <c r="F20" s="302"/>
      <c r="G20" s="303"/>
      <c r="H20" s="304"/>
      <c r="I20" s="106"/>
    </row>
    <row r="21" spans="2:9" ht="15.75" customHeight="1" x14ac:dyDescent="0.25">
      <c r="B21" s="11" t="s">
        <v>80</v>
      </c>
      <c r="C21" s="12"/>
      <c r="D21" s="13"/>
      <c r="E21" s="14"/>
      <c r="F21" s="302"/>
      <c r="G21" s="303"/>
      <c r="H21" s="304"/>
      <c r="I21" s="106"/>
    </row>
    <row r="22" spans="2:9" ht="15.75" customHeight="1" x14ac:dyDescent="0.25">
      <c r="B22" s="11" t="s">
        <v>81</v>
      </c>
      <c r="C22" s="12"/>
      <c r="D22" s="13"/>
      <c r="E22" s="14"/>
      <c r="F22" s="310"/>
      <c r="G22" s="311"/>
      <c r="H22" s="312"/>
      <c r="I22" s="14"/>
    </row>
    <row r="23" spans="2:9" ht="15.75" customHeight="1" x14ac:dyDescent="0.25">
      <c r="B23" s="11" t="s">
        <v>82</v>
      </c>
      <c r="C23" s="12"/>
      <c r="D23" s="13"/>
      <c r="E23" s="14"/>
      <c r="F23" s="313" t="s">
        <v>83</v>
      </c>
      <c r="G23" s="314"/>
      <c r="H23" s="315"/>
      <c r="I23" s="93">
        <f>SUM(I17:I22)</f>
        <v>0</v>
      </c>
    </row>
    <row r="24" spans="2:9" ht="15.75" customHeight="1" x14ac:dyDescent="0.25">
      <c r="B24" s="316" t="s">
        <v>94</v>
      </c>
      <c r="C24" s="306"/>
      <c r="D24" s="307"/>
      <c r="E24" s="89" t="e">
        <f>SUM(E25:E28)*I41</f>
        <v>#DIV/0!</v>
      </c>
      <c r="G24" s="317" t="s">
        <v>35</v>
      </c>
      <c r="H24" s="317"/>
      <c r="I24" s="94">
        <f>E23-I23</f>
        <v>0</v>
      </c>
    </row>
    <row r="25" spans="2:9" ht="15.75" customHeight="1" x14ac:dyDescent="0.25">
      <c r="B25" s="110" t="s">
        <v>95</v>
      </c>
      <c r="C25" s="12"/>
      <c r="D25" s="13"/>
      <c r="E25" s="14"/>
    </row>
    <row r="26" spans="2:9" ht="15.75" customHeight="1" x14ac:dyDescent="0.25">
      <c r="B26" s="110" t="s">
        <v>96</v>
      </c>
      <c r="C26" s="12"/>
      <c r="D26" s="13"/>
      <c r="E26" s="14"/>
    </row>
    <row r="27" spans="2:9" ht="15.75" customHeight="1" x14ac:dyDescent="0.25">
      <c r="B27" s="110" t="s">
        <v>97</v>
      </c>
      <c r="C27" s="12"/>
      <c r="D27" s="13"/>
      <c r="E27" s="14"/>
    </row>
    <row r="28" spans="2:9" ht="15.75" customHeight="1" x14ac:dyDescent="0.25">
      <c r="B28" s="11" t="s">
        <v>32</v>
      </c>
      <c r="C28" s="12"/>
      <c r="D28" s="13"/>
      <c r="E28" s="14"/>
    </row>
    <row r="29" spans="2:9" ht="15.75" customHeight="1" x14ac:dyDescent="0.25">
      <c r="B29" s="318" t="str">
        <f>"2. prispevki delodajalca ("&amp;D29*100&amp;" % na 1.a)"</f>
        <v>2. prispevki delodajalca (16,1 % na 1.a)</v>
      </c>
      <c r="C29" s="319"/>
      <c r="D29" s="108">
        <v>0.161</v>
      </c>
      <c r="E29" s="7">
        <f>ROUND((E19)*D29,2)</f>
        <v>0</v>
      </c>
      <c r="F29" s="17"/>
      <c r="G29" s="17"/>
      <c r="H29" s="17"/>
      <c r="I29" s="17"/>
    </row>
    <row r="30" spans="2:9" ht="15.75" customHeight="1" x14ac:dyDescent="0.25">
      <c r="B30" s="320" t="s">
        <v>158</v>
      </c>
      <c r="C30" s="321"/>
      <c r="D30" s="322"/>
      <c r="E30" s="14"/>
      <c r="F30" s="17"/>
      <c r="G30" s="17"/>
      <c r="H30" s="17"/>
      <c r="I30" s="17"/>
    </row>
    <row r="31" spans="2:9" s="48" customFormat="1" ht="15.75" customHeight="1" x14ac:dyDescent="0.25">
      <c r="B31" s="323" t="s">
        <v>37</v>
      </c>
      <c r="C31" s="324"/>
      <c r="D31" s="325"/>
      <c r="E31" s="54" t="e">
        <f>E17+E21+E22+E23-E29+ROUND(D29*E20,2)+(SUM(E25:E28)-E24)</f>
        <v>#DIV/0!</v>
      </c>
      <c r="F31" s="326" t="s">
        <v>187</v>
      </c>
      <c r="G31" s="326"/>
      <c r="H31" s="327"/>
      <c r="I31" s="10"/>
    </row>
    <row r="32" spans="2:9" s="48" customFormat="1" ht="14.25" customHeight="1" x14ac:dyDescent="0.25">
      <c r="B32" s="19"/>
      <c r="C32" s="19"/>
      <c r="D32" s="17"/>
      <c r="E32" s="19"/>
      <c r="F32" s="326"/>
      <c r="G32" s="326"/>
      <c r="H32" s="327"/>
    </row>
    <row r="33" spans="2:9" ht="15.75" customHeight="1" x14ac:dyDescent="0.25">
      <c r="B33" s="3" t="s">
        <v>21</v>
      </c>
      <c r="C33" s="20"/>
      <c r="D33" s="20"/>
      <c r="E33" s="20"/>
      <c r="F33" s="19"/>
      <c r="G33" s="75"/>
      <c r="H33" s="17"/>
      <c r="I33" s="48"/>
    </row>
    <row r="34" spans="2:9" ht="93.75" customHeight="1" x14ac:dyDescent="0.25">
      <c r="B34" s="328" t="s">
        <v>42</v>
      </c>
      <c r="C34" s="328"/>
      <c r="D34" s="23" t="s">
        <v>44</v>
      </c>
      <c r="E34" s="111" t="s">
        <v>87</v>
      </c>
      <c r="F34" s="111" t="s">
        <v>98</v>
      </c>
      <c r="G34" s="112" t="s">
        <v>19</v>
      </c>
      <c r="H34" s="172" t="s">
        <v>184</v>
      </c>
      <c r="I34" s="25" t="s">
        <v>43</v>
      </c>
    </row>
    <row r="35" spans="2:9" s="95" customFormat="1" x14ac:dyDescent="0.25">
      <c r="B35" s="329" t="s">
        <v>50</v>
      </c>
      <c r="C35" s="330"/>
      <c r="D35" s="26" t="s">
        <v>51</v>
      </c>
      <c r="E35" s="26" t="s">
        <v>52</v>
      </c>
      <c r="F35" s="116" t="s">
        <v>101</v>
      </c>
      <c r="G35" s="117" t="s">
        <v>102</v>
      </c>
      <c r="H35" s="116" t="s">
        <v>100</v>
      </c>
      <c r="I35" s="26" t="s">
        <v>109</v>
      </c>
    </row>
    <row r="36" spans="2:9" x14ac:dyDescent="0.25">
      <c r="B36" s="308" t="s">
        <v>25</v>
      </c>
      <c r="C36" s="309"/>
      <c r="D36" s="27" t="e">
        <f>D37+D38</f>
        <v>#DIV/0!</v>
      </c>
      <c r="E36" s="113"/>
      <c r="F36" s="259">
        <f>E36</f>
        <v>0</v>
      </c>
      <c r="G36" s="28" t="e">
        <f>(+D36/F36)</f>
        <v>#DIV/0!</v>
      </c>
      <c r="H36" s="14"/>
      <c r="I36" s="29" t="e">
        <f>SUM(I37:I38)</f>
        <v>#DIV/0!</v>
      </c>
    </row>
    <row r="37" spans="2:9" x14ac:dyDescent="0.25">
      <c r="B37" s="335" t="s">
        <v>46</v>
      </c>
      <c r="C37" s="336"/>
      <c r="D37" s="30" t="e">
        <f>+E18</f>
        <v>#DIV/0!</v>
      </c>
      <c r="E37" s="31">
        <f>E36</f>
        <v>0</v>
      </c>
      <c r="F37" s="31">
        <f>F36</f>
        <v>0</v>
      </c>
      <c r="G37" s="28" t="e">
        <f>(+D37/F37)</f>
        <v>#DIV/0!</v>
      </c>
      <c r="H37" s="31">
        <f>H36</f>
        <v>0</v>
      </c>
      <c r="I37" s="29" t="e">
        <f>ROUND(+H37*G37,2)</f>
        <v>#DIV/0!</v>
      </c>
    </row>
    <row r="38" spans="2:9" ht="13.5" customHeight="1" x14ac:dyDescent="0.25">
      <c r="B38" s="335" t="s">
        <v>41</v>
      </c>
      <c r="C38" s="336"/>
      <c r="D38" s="33">
        <f>+E29</f>
        <v>0</v>
      </c>
      <c r="E38" s="31">
        <f>E36</f>
        <v>0</v>
      </c>
      <c r="F38" s="31">
        <f>F36</f>
        <v>0</v>
      </c>
      <c r="G38" s="28" t="e">
        <f>(+D38/F38)</f>
        <v>#DIV/0!</v>
      </c>
      <c r="H38" s="31">
        <f>H36</f>
        <v>0</v>
      </c>
      <c r="I38" s="29" t="e">
        <f>ROUND(+H38*G38,2)</f>
        <v>#DIV/0!</v>
      </c>
    </row>
    <row r="39" spans="2:9" ht="15.75" customHeight="1" x14ac:dyDescent="0.25">
      <c r="B39" s="335" t="s">
        <v>49</v>
      </c>
      <c r="C39" s="336"/>
      <c r="D39" s="7"/>
      <c r="E39" s="96"/>
      <c r="F39" s="7"/>
      <c r="G39" s="114"/>
      <c r="H39" s="97"/>
      <c r="I39" s="98">
        <v>0</v>
      </c>
    </row>
    <row r="40" spans="2:9" s="48" customFormat="1" ht="15.75" customHeight="1" x14ac:dyDescent="0.25">
      <c r="B40" s="49"/>
      <c r="C40" s="49"/>
      <c r="D40" s="334" t="s">
        <v>151</v>
      </c>
      <c r="E40" s="334"/>
      <c r="F40" s="334"/>
      <c r="G40" s="334"/>
      <c r="H40" s="334"/>
      <c r="I40" s="115" t="e">
        <f>H36/E36</f>
        <v>#DIV/0!</v>
      </c>
    </row>
    <row r="41" spans="2:9" s="48" customFormat="1" ht="15.75" customHeight="1" x14ac:dyDescent="0.25">
      <c r="B41" s="49"/>
      <c r="C41" s="49"/>
      <c r="D41" s="334" t="s">
        <v>99</v>
      </c>
      <c r="E41" s="334"/>
      <c r="F41" s="334"/>
      <c r="G41" s="334"/>
      <c r="H41" s="334"/>
      <c r="I41" s="248" t="e">
        <f>F36/E36</f>
        <v>#DIV/0!</v>
      </c>
    </row>
    <row r="42" spans="2:9" ht="17.25" customHeight="1" x14ac:dyDescent="0.25">
      <c r="B42" s="242"/>
      <c r="C42" s="239" t="s">
        <v>185</v>
      </c>
      <c r="D42" s="19"/>
      <c r="E42" s="20"/>
      <c r="F42" s="21"/>
      <c r="G42" s="50"/>
      <c r="H42" s="52"/>
    </row>
    <row r="43" spans="2:9" ht="20.25" customHeight="1" x14ac:dyDescent="0.25">
      <c r="C43" s="53" t="s">
        <v>27</v>
      </c>
      <c r="D43" s="18"/>
      <c r="E43" s="233" t="e">
        <f>I37+I39</f>
        <v>#DIV/0!</v>
      </c>
      <c r="F43" s="53" t="s">
        <v>26</v>
      </c>
      <c r="G43" s="53"/>
      <c r="H43" s="55"/>
      <c r="I43" s="233" t="e">
        <f>I38</f>
        <v>#DIV/0!</v>
      </c>
    </row>
    <row r="44" spans="2:9" ht="27.6" customHeight="1" x14ac:dyDescent="0.25">
      <c r="B44" s="234" t="s">
        <v>192</v>
      </c>
      <c r="C44" s="250" t="s">
        <v>133</v>
      </c>
      <c r="E44" s="228" t="e">
        <f>E43*C44</f>
        <v>#DIV/0!</v>
      </c>
      <c r="F44" s="240" t="s">
        <v>138</v>
      </c>
      <c r="G44" s="337" t="s">
        <v>186</v>
      </c>
      <c r="H44" s="241" t="s">
        <v>139</v>
      </c>
      <c r="I44" s="228" t="e">
        <f>I43*C44</f>
        <v>#DIV/0!</v>
      </c>
    </row>
    <row r="45" spans="2:9" ht="28.35" customHeight="1" x14ac:dyDescent="0.25">
      <c r="B45" s="234" t="s">
        <v>193</v>
      </c>
      <c r="C45" s="250" t="s">
        <v>133</v>
      </c>
      <c r="E45" s="228" t="e">
        <f>E43*C45</f>
        <v>#DIV/0!</v>
      </c>
      <c r="F45" s="240" t="s">
        <v>138</v>
      </c>
      <c r="G45" s="338"/>
      <c r="H45" s="241" t="s">
        <v>139</v>
      </c>
      <c r="I45" s="228" t="e">
        <f>I43*C45</f>
        <v>#DIV/0!</v>
      </c>
    </row>
    <row r="46" spans="2:9" ht="14.25" customHeight="1" x14ac:dyDescent="0.25">
      <c r="C46" s="227"/>
      <c r="D46" s="229"/>
      <c r="E46" s="230"/>
      <c r="F46" s="231"/>
      <c r="G46" s="243"/>
      <c r="H46" s="229"/>
      <c r="I46" s="230"/>
    </row>
    <row r="47" spans="2:9" ht="17.25" customHeight="1" x14ac:dyDescent="0.25">
      <c r="B47" s="3" t="s">
        <v>33</v>
      </c>
      <c r="C47" s="20"/>
      <c r="D47" s="57"/>
      <c r="E47" s="58"/>
      <c r="F47" s="21"/>
      <c r="G47" s="22"/>
      <c r="H47" s="51"/>
    </row>
    <row r="48" spans="2:9" ht="22.5" customHeight="1" x14ac:dyDescent="0.25">
      <c r="B48" s="120" t="s">
        <v>169</v>
      </c>
      <c r="C48" s="19"/>
      <c r="D48" s="60"/>
      <c r="E48" s="331"/>
      <c r="F48" s="331"/>
      <c r="G48" s="22"/>
      <c r="H48" s="51"/>
    </row>
    <row r="49" spans="2:14" ht="48" customHeight="1" x14ac:dyDescent="0.25">
      <c r="B49" s="62" t="s">
        <v>28</v>
      </c>
      <c r="C49" s="197" t="s">
        <v>188</v>
      </c>
      <c r="D49" s="63" t="s">
        <v>29</v>
      </c>
      <c r="E49" s="63" t="s">
        <v>47</v>
      </c>
      <c r="F49" s="63" t="s">
        <v>48</v>
      </c>
      <c r="G49" s="62" t="s">
        <v>18</v>
      </c>
      <c r="H49" s="64"/>
    </row>
    <row r="50" spans="2:14" ht="14.25" customHeight="1" x14ac:dyDescent="0.25">
      <c r="B50" s="65"/>
      <c r="C50" s="65"/>
      <c r="D50" s="33">
        <f>H36</f>
        <v>0</v>
      </c>
      <c r="E50" s="30" t="e">
        <f>I37+I39</f>
        <v>#DIV/0!</v>
      </c>
      <c r="F50" s="31" t="e">
        <f>I38</f>
        <v>#DIV/0!</v>
      </c>
      <c r="G50" s="29" t="e">
        <f t="shared" ref="G50:G57" si="0">E50+F50</f>
        <v>#DIV/0!</v>
      </c>
      <c r="H50" s="45"/>
    </row>
    <row r="51" spans="2:14" ht="14.25" customHeight="1" x14ac:dyDescent="0.25">
      <c r="B51" s="65"/>
      <c r="C51" s="65"/>
      <c r="D51" s="14"/>
      <c r="E51" s="14"/>
      <c r="F51" s="258"/>
      <c r="G51" s="29">
        <f t="shared" si="0"/>
        <v>0</v>
      </c>
      <c r="H51" s="45"/>
    </row>
    <row r="52" spans="2:14" ht="14.25" customHeight="1" x14ac:dyDescent="0.25">
      <c r="B52" s="65"/>
      <c r="C52" s="65"/>
      <c r="D52" s="14"/>
      <c r="E52" s="14"/>
      <c r="F52" s="14"/>
      <c r="G52" s="29">
        <f t="shared" si="0"/>
        <v>0</v>
      </c>
      <c r="H52" s="45"/>
    </row>
    <row r="53" spans="2:14" ht="14.25" customHeight="1" x14ac:dyDescent="0.25">
      <c r="B53" s="65"/>
      <c r="C53" s="65"/>
      <c r="D53" s="14"/>
      <c r="E53" s="14"/>
      <c r="F53" s="14"/>
      <c r="G53" s="29">
        <f t="shared" si="0"/>
        <v>0</v>
      </c>
      <c r="H53" s="45"/>
    </row>
    <row r="54" spans="2:14" ht="14.25" customHeight="1" x14ac:dyDescent="0.25">
      <c r="B54" s="65"/>
      <c r="C54" s="65"/>
      <c r="D54" s="14"/>
      <c r="E54" s="14"/>
      <c r="F54" s="14"/>
      <c r="G54" s="29">
        <f t="shared" si="0"/>
        <v>0</v>
      </c>
      <c r="H54" s="45"/>
      <c r="I54" s="19"/>
    </row>
    <row r="55" spans="2:14" ht="14.25" customHeight="1" x14ac:dyDescent="0.25">
      <c r="B55" s="65"/>
      <c r="C55" s="65"/>
      <c r="D55" s="14"/>
      <c r="E55" s="14"/>
      <c r="F55" s="14"/>
      <c r="G55" s="29">
        <f t="shared" si="0"/>
        <v>0</v>
      </c>
      <c r="H55" s="45"/>
      <c r="I55" s="64"/>
      <c r="J55" s="66"/>
      <c r="K55" s="331"/>
      <c r="L55" s="331"/>
      <c r="M55" s="22"/>
      <c r="N55" s="51"/>
    </row>
    <row r="56" spans="2:14" ht="14.25" customHeight="1" x14ac:dyDescent="0.25">
      <c r="B56" s="65"/>
      <c r="C56" s="65"/>
      <c r="D56" s="14"/>
      <c r="E56" s="14"/>
      <c r="F56" s="14"/>
      <c r="G56" s="29">
        <f t="shared" si="0"/>
        <v>0</v>
      </c>
      <c r="H56" s="45"/>
      <c r="I56" s="20"/>
      <c r="J56" s="67"/>
      <c r="K56" s="64"/>
      <c r="L56" s="68"/>
      <c r="M56" s="64"/>
      <c r="N56" s="64"/>
    </row>
    <row r="57" spans="2:14" ht="15" customHeight="1" x14ac:dyDescent="0.25">
      <c r="B57" s="121" t="s">
        <v>170</v>
      </c>
      <c r="C57" s="69"/>
      <c r="D57" s="30">
        <f>SUM(D50:D56)</f>
        <v>0</v>
      </c>
      <c r="E57" s="30" t="e">
        <f>SUM(E50:E56)</f>
        <v>#DIV/0!</v>
      </c>
      <c r="F57" s="30" t="e">
        <f>SUM(F50:F56)</f>
        <v>#DIV/0!</v>
      </c>
      <c r="G57" s="7" t="e">
        <f t="shared" si="0"/>
        <v>#DIV/0!</v>
      </c>
      <c r="H57" s="21"/>
      <c r="I57" s="20"/>
      <c r="J57" s="57"/>
      <c r="K57" s="56"/>
      <c r="L57" s="21"/>
      <c r="M57" s="45"/>
      <c r="N57" s="45"/>
    </row>
    <row r="58" spans="2:14" ht="22.5" customHeight="1" x14ac:dyDescent="0.25">
      <c r="B58" s="59" t="s">
        <v>34</v>
      </c>
      <c r="C58" s="4"/>
      <c r="D58" s="70"/>
      <c r="E58" s="70"/>
      <c r="F58" s="70"/>
      <c r="G58" s="21"/>
      <c r="H58" s="21"/>
      <c r="I58" s="20"/>
      <c r="J58" s="57"/>
      <c r="K58" s="56"/>
      <c r="L58" s="21"/>
      <c r="M58" s="45"/>
      <c r="N58" s="45"/>
    </row>
    <row r="59" spans="2:14" ht="15" customHeight="1" x14ac:dyDescent="0.25">
      <c r="B59" s="332" t="s">
        <v>84</v>
      </c>
      <c r="C59" s="333"/>
      <c r="D59" s="71"/>
      <c r="E59" s="106"/>
      <c r="F59" s="14"/>
      <c r="G59" s="29">
        <f>E59+F59</f>
        <v>0</v>
      </c>
      <c r="H59" s="21"/>
      <c r="J59" s="57"/>
      <c r="K59" s="56"/>
      <c r="L59" s="21"/>
      <c r="M59" s="45"/>
      <c r="N59" s="45"/>
    </row>
    <row r="60" spans="2:14" ht="15" customHeight="1" x14ac:dyDescent="0.25">
      <c r="B60" s="339" t="s">
        <v>85</v>
      </c>
      <c r="C60" s="339"/>
      <c r="D60" s="71"/>
      <c r="E60" s="14"/>
      <c r="F60" s="14"/>
      <c r="G60" s="29">
        <f>E60+F60</f>
        <v>0</v>
      </c>
      <c r="I60" s="73"/>
      <c r="J60" s="57"/>
      <c r="K60" s="56"/>
      <c r="L60" s="21"/>
      <c r="M60" s="45"/>
      <c r="N60" s="45"/>
    </row>
    <row r="61" spans="2:14" s="75" customFormat="1" ht="22.5" customHeight="1" x14ac:dyDescent="0.25">
      <c r="B61" s="74" t="s">
        <v>36</v>
      </c>
      <c r="C61" s="35"/>
      <c r="D61" s="17"/>
      <c r="E61" s="17"/>
      <c r="F61" s="17"/>
      <c r="G61" s="51"/>
      <c r="H61" s="340" t="s">
        <v>35</v>
      </c>
      <c r="I61" s="341"/>
      <c r="J61" s="21"/>
      <c r="K61" s="73"/>
      <c r="L61" s="21"/>
      <c r="M61" s="51"/>
      <c r="N61" s="51"/>
    </row>
    <row r="62" spans="2:14" ht="15" customHeight="1" x14ac:dyDescent="0.25">
      <c r="B62" s="342" t="s">
        <v>86</v>
      </c>
      <c r="C62" s="342"/>
      <c r="D62" s="342"/>
      <c r="E62" s="76" t="e">
        <f>E57+E59+E60</f>
        <v>#DIV/0!</v>
      </c>
      <c r="F62" s="76" t="e">
        <f>F57+F59+F60</f>
        <v>#DIV/0!</v>
      </c>
      <c r="G62" s="7" t="e">
        <f>G57+G59+G60</f>
        <v>#DIV/0!</v>
      </c>
      <c r="H62" s="340" t="e">
        <f>E31-G62</f>
        <v>#DIV/0!</v>
      </c>
      <c r="I62" s="341"/>
      <c r="J62" s="57"/>
      <c r="K62" s="56"/>
      <c r="L62" s="21"/>
      <c r="M62" s="45"/>
      <c r="N62" s="45"/>
    </row>
    <row r="63" spans="2:14" ht="15" customHeight="1" x14ac:dyDescent="0.25">
      <c r="B63" s="20"/>
      <c r="C63" s="4"/>
      <c r="D63" s="70"/>
      <c r="E63" s="70"/>
      <c r="F63" s="70"/>
      <c r="G63" s="21"/>
      <c r="H63" s="21"/>
      <c r="I63" s="77"/>
      <c r="J63" s="57"/>
      <c r="K63" s="56"/>
      <c r="L63" s="21"/>
      <c r="M63" s="45"/>
      <c r="N63" s="45"/>
    </row>
    <row r="64" spans="2:14" ht="15" customHeight="1" x14ac:dyDescent="0.25">
      <c r="B64" s="78"/>
      <c r="C64" s="4"/>
      <c r="D64" s="70"/>
      <c r="E64" s="343" t="s">
        <v>90</v>
      </c>
      <c r="F64" s="343"/>
      <c r="G64" s="343"/>
      <c r="H64" s="21"/>
      <c r="I64" s="77"/>
      <c r="J64" s="57"/>
      <c r="K64" s="56"/>
      <c r="L64" s="21"/>
      <c r="M64" s="45"/>
      <c r="N64" s="45"/>
    </row>
    <row r="65" spans="2:14" ht="22.5" customHeight="1" x14ac:dyDescent="0.25">
      <c r="B65" s="288"/>
      <c r="C65" s="288"/>
      <c r="E65" s="289"/>
      <c r="F65" s="289"/>
      <c r="G65" s="289"/>
      <c r="H65" s="289"/>
      <c r="J65" s="57"/>
      <c r="K65" s="56"/>
      <c r="L65" s="21"/>
      <c r="M65" s="45"/>
      <c r="N65" s="72"/>
    </row>
    <row r="66" spans="2:14" ht="18.75" customHeight="1" x14ac:dyDescent="0.25">
      <c r="B66" s="19"/>
      <c r="C66" s="50"/>
      <c r="D66" s="22"/>
      <c r="E66" s="79" t="s">
        <v>22</v>
      </c>
      <c r="F66" s="80"/>
      <c r="G66" s="99"/>
      <c r="H66" s="99"/>
    </row>
    <row r="67" spans="2:14" ht="15" customHeight="1" x14ac:dyDescent="0.25">
      <c r="B67" s="20"/>
      <c r="C67" s="22"/>
      <c r="D67" s="22"/>
      <c r="E67" s="20"/>
      <c r="F67" s="72"/>
      <c r="G67" s="22"/>
      <c r="H67" s="22"/>
    </row>
    <row r="68" spans="2:14" x14ac:dyDescent="0.25">
      <c r="B68" s="34"/>
      <c r="C68" s="34"/>
      <c r="D68" s="46"/>
      <c r="F68" s="34"/>
      <c r="G68" s="22"/>
      <c r="H68" s="34"/>
    </row>
  </sheetData>
  <sheetProtection algorithmName="SHA-512" hashValue="nqaJTAlQfv5fnNsHKCuKvcUVWXKVgp0w220WA2uGHidLcSgpY/XkhO+VPQrV/H1eo1Ax21NqXzapv3uhqxPAEA==" saltValue="iRO2Bjpaz0MlH4kkKFhbzA==" spinCount="100000" sheet="1" selectLockedCells="1" autoFilter="0"/>
  <mergeCells count="42">
    <mergeCell ref="B60:C60"/>
    <mergeCell ref="H61:I61"/>
    <mergeCell ref="B62:D62"/>
    <mergeCell ref="H62:I62"/>
    <mergeCell ref="E64:G64"/>
    <mergeCell ref="B35:C35"/>
    <mergeCell ref="K55:L55"/>
    <mergeCell ref="B59:C59"/>
    <mergeCell ref="D40:H40"/>
    <mergeCell ref="D41:H41"/>
    <mergeCell ref="B37:C37"/>
    <mergeCell ref="B38:C38"/>
    <mergeCell ref="B39:C39"/>
    <mergeCell ref="E48:F48"/>
    <mergeCell ref="G44:G45"/>
    <mergeCell ref="B29:C29"/>
    <mergeCell ref="B30:D30"/>
    <mergeCell ref="B31:D31"/>
    <mergeCell ref="F31:H32"/>
    <mergeCell ref="B34:C34"/>
    <mergeCell ref="F20:H20"/>
    <mergeCell ref="F21:H21"/>
    <mergeCell ref="F22:H22"/>
    <mergeCell ref="F23:H23"/>
    <mergeCell ref="B24:D24"/>
    <mergeCell ref="G24:H24"/>
    <mergeCell ref="B65:C65"/>
    <mergeCell ref="E65:H65"/>
    <mergeCell ref="B7:I7"/>
    <mergeCell ref="B8:I8"/>
    <mergeCell ref="B9:I9"/>
    <mergeCell ref="C11:F11"/>
    <mergeCell ref="E12:F12"/>
    <mergeCell ref="E13:F13"/>
    <mergeCell ref="F15:I15"/>
    <mergeCell ref="B16:D16"/>
    <mergeCell ref="B17:D17"/>
    <mergeCell ref="F17:H17"/>
    <mergeCell ref="F18:H18"/>
    <mergeCell ref="B19:D19"/>
    <mergeCell ref="F19:H19"/>
    <mergeCell ref="B36:C36"/>
  </mergeCells>
  <printOptions horizontalCentered="1"/>
  <pageMargins left="0.74803149606299213" right="0.74803149606299213" top="0.47244094488188981" bottom="0.31496062992125984" header="0" footer="0"/>
  <pageSetup paperSize="9" scale="63" fitToHeight="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pageSetUpPr fitToPage="1"/>
  </sheetPr>
  <dimension ref="B1:N60"/>
  <sheetViews>
    <sheetView showGridLines="0" topLeftCell="A14" zoomScale="90" zoomScaleNormal="90" zoomScaleSheetLayoutView="100" workbookViewId="0">
      <selection activeCell="C45" sqref="C45"/>
    </sheetView>
  </sheetViews>
  <sheetFormatPr defaultColWidth="9.21875" defaultRowHeight="13.2" x14ac:dyDescent="0.25"/>
  <cols>
    <col min="1" max="1" width="6.77734375" style="10" customWidth="1"/>
    <col min="2" max="2" width="21.77734375" style="10" customWidth="1"/>
    <col min="3" max="3" width="28.21875" style="10" customWidth="1"/>
    <col min="4" max="4" width="10.21875" style="10" customWidth="1"/>
    <col min="5" max="5" width="12.77734375" style="10" customWidth="1"/>
    <col min="6" max="6" width="12.21875" style="10" customWidth="1"/>
    <col min="7" max="7" width="13.44140625" style="10" customWidth="1"/>
    <col min="8" max="8" width="12.44140625" style="10" customWidth="1"/>
    <col min="9" max="9" width="12.77734375" style="10" customWidth="1"/>
    <col min="10" max="10" width="15" style="10" customWidth="1"/>
    <col min="11" max="11" width="12.5546875" style="10" customWidth="1"/>
    <col min="12" max="12" width="12.77734375" style="10" customWidth="1"/>
    <col min="13" max="16384" width="9.21875" style="10"/>
  </cols>
  <sheetData>
    <row r="1" spans="2:9" ht="15" customHeight="1" x14ac:dyDescent="0.25">
      <c r="B1" s="34"/>
      <c r="C1" s="34"/>
      <c r="D1" s="34"/>
      <c r="E1" s="34"/>
      <c r="F1" s="34"/>
      <c r="G1" s="34"/>
      <c r="H1" s="34"/>
    </row>
    <row r="2" spans="2:9" x14ac:dyDescent="0.25">
      <c r="B2" s="3"/>
      <c r="C2" s="34"/>
      <c r="D2" s="34"/>
      <c r="E2" s="34"/>
      <c r="F2" s="34"/>
      <c r="G2" s="34"/>
      <c r="H2" s="34"/>
    </row>
    <row r="3" spans="2:9" x14ac:dyDescent="0.25">
      <c r="B3" s="3"/>
      <c r="C3" s="34"/>
      <c r="D3" s="34"/>
      <c r="E3" s="34"/>
      <c r="F3" s="34"/>
      <c r="G3" s="34"/>
      <c r="H3" s="34"/>
    </row>
    <row r="4" spans="2:9" x14ac:dyDescent="0.25">
      <c r="B4" s="3"/>
      <c r="C4" s="34"/>
      <c r="D4" s="34"/>
      <c r="E4" s="34"/>
      <c r="F4" s="34"/>
      <c r="G4" s="34"/>
      <c r="H4" s="34"/>
    </row>
    <row r="5" spans="2:9" x14ac:dyDescent="0.25">
      <c r="B5" s="3"/>
      <c r="C5" s="34"/>
      <c r="D5" s="34"/>
      <c r="E5" s="34"/>
      <c r="F5" s="34"/>
      <c r="G5" s="34"/>
      <c r="H5" s="34"/>
    </row>
    <row r="6" spans="2:9" ht="16.5" customHeight="1" x14ac:dyDescent="0.25">
      <c r="B6" s="35"/>
      <c r="C6" s="34"/>
      <c r="E6" s="36"/>
      <c r="F6" s="36"/>
      <c r="G6" s="34"/>
      <c r="H6" s="34"/>
    </row>
    <row r="7" spans="2:9" ht="16.5" customHeight="1" x14ac:dyDescent="0.25">
      <c r="B7" s="290" t="s">
        <v>174</v>
      </c>
      <c r="C7" s="290"/>
      <c r="D7" s="290"/>
      <c r="E7" s="290"/>
      <c r="F7" s="290"/>
      <c r="G7" s="290"/>
      <c r="H7" s="290"/>
      <c r="I7" s="290"/>
    </row>
    <row r="8" spans="2:9" ht="16.5" customHeight="1" x14ac:dyDescent="0.25">
      <c r="B8" s="291" t="s">
        <v>131</v>
      </c>
      <c r="C8" s="291"/>
      <c r="D8" s="291"/>
      <c r="E8" s="291"/>
      <c r="F8" s="291"/>
      <c r="G8" s="291"/>
      <c r="H8" s="291"/>
      <c r="I8" s="291"/>
    </row>
    <row r="9" spans="2:9" x14ac:dyDescent="0.25">
      <c r="B9" s="348" t="s">
        <v>172</v>
      </c>
      <c r="C9" s="348"/>
      <c r="D9" s="348"/>
      <c r="E9" s="348"/>
      <c r="F9" s="348"/>
      <c r="G9" s="348"/>
      <c r="H9" s="348"/>
      <c r="I9" s="348"/>
    </row>
    <row r="10" spans="2:9" x14ac:dyDescent="0.25">
      <c r="B10" s="38"/>
      <c r="C10" s="37"/>
      <c r="E10" s="37"/>
      <c r="F10" s="37"/>
      <c r="G10" s="37"/>
      <c r="H10" s="34"/>
    </row>
    <row r="11" spans="2:9" x14ac:dyDescent="0.25">
      <c r="B11" s="39" t="s">
        <v>77</v>
      </c>
      <c r="C11" s="292"/>
      <c r="D11" s="292"/>
      <c r="E11" s="292"/>
      <c r="F11" s="292"/>
      <c r="G11" s="37"/>
      <c r="H11" s="34"/>
    </row>
    <row r="12" spans="2:9" ht="14.25" customHeight="1" x14ac:dyDescent="0.25">
      <c r="B12" s="39" t="s">
        <v>78</v>
      </c>
      <c r="C12" s="40"/>
      <c r="D12" s="41" t="s">
        <v>24</v>
      </c>
      <c r="E12" s="293"/>
      <c r="F12" s="293"/>
      <c r="G12" s="37"/>
      <c r="H12" s="34"/>
    </row>
    <row r="13" spans="2:9" ht="14.25" customHeight="1" x14ac:dyDescent="0.25">
      <c r="B13" s="42" t="s">
        <v>79</v>
      </c>
      <c r="C13" s="43"/>
      <c r="D13" s="44" t="s">
        <v>23</v>
      </c>
      <c r="E13" s="294"/>
      <c r="F13" s="294"/>
      <c r="G13" s="45"/>
      <c r="H13" s="34"/>
    </row>
    <row r="14" spans="2:9" ht="14.25" customHeight="1" x14ac:dyDescent="0.25">
      <c r="B14" s="46"/>
      <c r="C14" s="46"/>
      <c r="D14" s="46"/>
      <c r="E14" s="46"/>
      <c r="F14" s="47"/>
      <c r="G14" s="22"/>
      <c r="H14" s="34"/>
    </row>
    <row r="15" spans="2:9" ht="16.5" customHeight="1" x14ac:dyDescent="0.25">
      <c r="B15" s="3" t="s">
        <v>20</v>
      </c>
      <c r="C15" s="4"/>
      <c r="D15" s="4"/>
      <c r="E15" s="4"/>
      <c r="F15" s="295"/>
      <c r="G15" s="295"/>
      <c r="H15" s="295"/>
      <c r="I15" s="295"/>
    </row>
    <row r="16" spans="2:9" s="48" customFormat="1" ht="16.5" customHeight="1" x14ac:dyDescent="0.25">
      <c r="B16" s="296" t="s">
        <v>30</v>
      </c>
      <c r="C16" s="296"/>
      <c r="D16" s="296"/>
      <c r="E16" s="5" t="s">
        <v>31</v>
      </c>
      <c r="F16" s="347"/>
      <c r="G16" s="347"/>
      <c r="H16" s="347"/>
      <c r="I16" s="6"/>
    </row>
    <row r="17" spans="2:9" ht="39" customHeight="1" x14ac:dyDescent="0.25">
      <c r="B17" s="344" t="s">
        <v>150</v>
      </c>
      <c r="C17" s="345"/>
      <c r="D17" s="346"/>
      <c r="E17" s="7">
        <f>E18+E20</f>
        <v>0</v>
      </c>
      <c r="F17" s="8"/>
      <c r="G17" s="8"/>
      <c r="H17" s="8"/>
      <c r="I17" s="9"/>
    </row>
    <row r="18" spans="2:9" ht="15.75" customHeight="1" x14ac:dyDescent="0.25">
      <c r="B18" s="349" t="s">
        <v>17</v>
      </c>
      <c r="C18" s="350"/>
      <c r="D18" s="351"/>
      <c r="E18" s="7">
        <f>E19</f>
        <v>0</v>
      </c>
    </row>
    <row r="19" spans="2:9" ht="15.75" customHeight="1" x14ac:dyDescent="0.25">
      <c r="B19" s="11" t="s">
        <v>88</v>
      </c>
      <c r="C19" s="12"/>
      <c r="D19" s="13"/>
      <c r="E19" s="14"/>
    </row>
    <row r="20" spans="2:9" ht="15.75" customHeight="1" x14ac:dyDescent="0.25">
      <c r="B20" s="359" t="str">
        <f>"2. prispevki delodajalca ("&amp;D20*100&amp;" % na 1.c)"</f>
        <v>2. prispevki delodajalca (16,1 % na 1.c)</v>
      </c>
      <c r="C20" s="360"/>
      <c r="D20" s="108">
        <v>0.161</v>
      </c>
      <c r="E20" s="7">
        <f>ROUND((E18)*D20,2)</f>
        <v>0</v>
      </c>
      <c r="F20" s="17"/>
      <c r="G20" s="17"/>
      <c r="H20" s="17"/>
      <c r="I20" s="17"/>
    </row>
    <row r="21" spans="2:9" ht="15.75" customHeight="1" x14ac:dyDescent="0.25">
      <c r="B21" s="362" t="s">
        <v>126</v>
      </c>
      <c r="C21" s="363"/>
      <c r="D21" s="364"/>
      <c r="E21" s="14"/>
      <c r="F21" s="17"/>
      <c r="G21" s="17"/>
      <c r="H21" s="17"/>
      <c r="I21" s="17"/>
    </row>
    <row r="22" spans="2:9" ht="15.75" customHeight="1" x14ac:dyDescent="0.25">
      <c r="B22" s="352" t="s">
        <v>95</v>
      </c>
      <c r="C22" s="353"/>
      <c r="D22" s="354"/>
      <c r="E22" s="14"/>
      <c r="F22" s="17"/>
      <c r="G22" s="17"/>
      <c r="H22" s="17"/>
      <c r="I22" s="17"/>
    </row>
    <row r="23" spans="2:9" ht="15.75" customHeight="1" x14ac:dyDescent="0.25">
      <c r="B23" s="352" t="s">
        <v>96</v>
      </c>
      <c r="C23" s="353"/>
      <c r="D23" s="354"/>
      <c r="E23" s="14"/>
      <c r="F23" s="17"/>
      <c r="G23" s="17"/>
      <c r="H23" s="17"/>
      <c r="I23" s="17"/>
    </row>
    <row r="24" spans="2:9" ht="15.75" customHeight="1" x14ac:dyDescent="0.25">
      <c r="B24" s="352" t="s">
        <v>97</v>
      </c>
      <c r="C24" s="353"/>
      <c r="D24" s="354"/>
      <c r="E24" s="14"/>
      <c r="F24" s="17"/>
      <c r="G24" s="17"/>
      <c r="H24" s="17"/>
      <c r="I24" s="17"/>
    </row>
    <row r="25" spans="2:9" ht="15.75" customHeight="1" x14ac:dyDescent="0.25">
      <c r="B25" s="355" t="s">
        <v>32</v>
      </c>
      <c r="C25" s="356"/>
      <c r="D25" s="357"/>
      <c r="E25" s="14"/>
      <c r="F25" s="17"/>
      <c r="G25" s="17"/>
      <c r="H25" s="17"/>
      <c r="I25" s="17"/>
    </row>
    <row r="26" spans="2:9" ht="15.75" customHeight="1" x14ac:dyDescent="0.25">
      <c r="B26" s="222" t="s">
        <v>159</v>
      </c>
      <c r="C26" s="220"/>
      <c r="D26" s="221"/>
      <c r="E26" s="14"/>
      <c r="F26" s="17"/>
      <c r="G26" s="17"/>
      <c r="H26" s="17"/>
      <c r="I26" s="17"/>
    </row>
    <row r="27" spans="2:9" ht="15.75" customHeight="1" x14ac:dyDescent="0.25">
      <c r="B27" s="323" t="s">
        <v>37</v>
      </c>
      <c r="C27" s="324"/>
      <c r="D27" s="325"/>
      <c r="E27" s="224">
        <f>SUM(E21:E26)+(E21*D20)</f>
        <v>0</v>
      </c>
      <c r="F27" s="326" t="s">
        <v>191</v>
      </c>
      <c r="G27" s="326"/>
      <c r="H27" s="327"/>
      <c r="I27" s="17"/>
    </row>
    <row r="28" spans="2:9" s="48" customFormat="1" ht="14.25" customHeight="1" x14ac:dyDescent="0.25">
      <c r="B28" s="19"/>
      <c r="C28" s="19"/>
      <c r="D28" s="17"/>
      <c r="E28" s="19"/>
      <c r="F28" s="326"/>
      <c r="G28" s="326"/>
      <c r="H28" s="327"/>
      <c r="I28" s="19"/>
    </row>
    <row r="29" spans="2:9" ht="15.75" customHeight="1" x14ac:dyDescent="0.25">
      <c r="B29" s="3" t="s">
        <v>21</v>
      </c>
      <c r="C29" s="20"/>
      <c r="D29" s="20"/>
      <c r="E29" s="20"/>
      <c r="F29" s="21"/>
      <c r="G29" s="22"/>
      <c r="H29" s="22"/>
    </row>
    <row r="30" spans="2:9" ht="66" x14ac:dyDescent="0.25">
      <c r="B30" s="328" t="s">
        <v>42</v>
      </c>
      <c r="C30" s="328"/>
      <c r="D30" s="23" t="s">
        <v>44</v>
      </c>
      <c r="E30" s="23" t="s">
        <v>89</v>
      </c>
      <c r="F30" s="24" t="s">
        <v>19</v>
      </c>
      <c r="G30" s="172" t="s">
        <v>184</v>
      </c>
      <c r="H30" s="25" t="s">
        <v>43</v>
      </c>
    </row>
    <row r="31" spans="2:9" ht="26.4" x14ac:dyDescent="0.25">
      <c r="B31" s="329" t="s">
        <v>50</v>
      </c>
      <c r="C31" s="330"/>
      <c r="D31" s="26" t="s">
        <v>51</v>
      </c>
      <c r="E31" s="26" t="s">
        <v>52</v>
      </c>
      <c r="F31" s="26" t="s">
        <v>53</v>
      </c>
      <c r="G31" s="26" t="s">
        <v>54</v>
      </c>
      <c r="H31" s="26" t="s">
        <v>55</v>
      </c>
    </row>
    <row r="32" spans="2:9" ht="15" customHeight="1" x14ac:dyDescent="0.25">
      <c r="B32" s="308" t="s">
        <v>25</v>
      </c>
      <c r="C32" s="309"/>
      <c r="D32" s="27">
        <f>+D33+D34</f>
        <v>0</v>
      </c>
      <c r="E32" s="14"/>
      <c r="F32" s="28" t="e">
        <f>(+D32/E32)</f>
        <v>#DIV/0!</v>
      </c>
      <c r="G32" s="14"/>
      <c r="H32" s="29" t="e">
        <f>SUM(H33:H34)</f>
        <v>#DIV/0!</v>
      </c>
    </row>
    <row r="33" spans="2:14" ht="15" customHeight="1" x14ac:dyDescent="0.25">
      <c r="B33" s="335" t="s">
        <v>46</v>
      </c>
      <c r="C33" s="336"/>
      <c r="D33" s="30">
        <f>+E18</f>
        <v>0</v>
      </c>
      <c r="E33" s="31">
        <f>E32</f>
        <v>0</v>
      </c>
      <c r="F33" s="32" t="e">
        <f>(+D33/E33)</f>
        <v>#DIV/0!</v>
      </c>
      <c r="G33" s="31">
        <f>G32</f>
        <v>0</v>
      </c>
      <c r="H33" s="29" t="e">
        <f>ROUND(+G33*F33,2)</f>
        <v>#DIV/0!</v>
      </c>
    </row>
    <row r="34" spans="2:14" ht="13.5" customHeight="1" x14ac:dyDescent="0.25">
      <c r="B34" s="335" t="s">
        <v>41</v>
      </c>
      <c r="C34" s="336"/>
      <c r="D34" s="33">
        <f>+E20</f>
        <v>0</v>
      </c>
      <c r="E34" s="31">
        <f>E32</f>
        <v>0</v>
      </c>
      <c r="F34" s="32" t="e">
        <f>(+D34/E34)</f>
        <v>#DIV/0!</v>
      </c>
      <c r="G34" s="31">
        <f>G32</f>
        <v>0</v>
      </c>
      <c r="H34" s="29" t="e">
        <f>ROUND(+G34*F34,2)</f>
        <v>#DIV/0!</v>
      </c>
    </row>
    <row r="35" spans="2:14" s="48" customFormat="1" ht="8.25" customHeight="1" x14ac:dyDescent="0.25">
      <c r="B35" s="49"/>
      <c r="C35" s="49"/>
      <c r="D35" s="21"/>
      <c r="E35" s="35"/>
      <c r="F35" s="21"/>
      <c r="G35" s="50"/>
      <c r="H35" s="51"/>
      <c r="I35" s="10"/>
    </row>
    <row r="36" spans="2:14" ht="17.25" customHeight="1" x14ac:dyDescent="0.25">
      <c r="B36" s="242"/>
      <c r="C36" s="239" t="s">
        <v>185</v>
      </c>
      <c r="D36" s="19"/>
      <c r="E36" s="20"/>
      <c r="F36" s="21"/>
      <c r="G36" s="50"/>
      <c r="H36" s="52"/>
    </row>
    <row r="37" spans="2:14" ht="20.25" customHeight="1" x14ac:dyDescent="0.25">
      <c r="C37" s="53" t="s">
        <v>27</v>
      </c>
      <c r="D37" s="232"/>
      <c r="E37" s="233" t="e">
        <f>H33</f>
        <v>#DIV/0!</v>
      </c>
      <c r="F37" s="53" t="s">
        <v>26</v>
      </c>
      <c r="G37" s="53"/>
      <c r="H37" s="55"/>
      <c r="I37" s="233" t="e">
        <f>H34</f>
        <v>#DIV/0!</v>
      </c>
    </row>
    <row r="38" spans="2:14" ht="27.6" customHeight="1" x14ac:dyDescent="0.25">
      <c r="B38" s="234" t="s">
        <v>192</v>
      </c>
      <c r="C38" s="250" t="s">
        <v>133</v>
      </c>
      <c r="E38" s="228" t="e">
        <f>E37*C38</f>
        <v>#DIV/0!</v>
      </c>
      <c r="F38" s="240" t="s">
        <v>138</v>
      </c>
      <c r="G38" s="337" t="s">
        <v>186</v>
      </c>
      <c r="H38" s="241" t="s">
        <v>139</v>
      </c>
      <c r="I38" s="228" t="e">
        <f>I37*C38</f>
        <v>#DIV/0!</v>
      </c>
    </row>
    <row r="39" spans="2:14" ht="26.55" customHeight="1" x14ac:dyDescent="0.25">
      <c r="B39" s="234" t="s">
        <v>193</v>
      </c>
      <c r="C39" s="250" t="s">
        <v>133</v>
      </c>
      <c r="E39" s="228" t="e">
        <f>E37*C39</f>
        <v>#DIV/0!</v>
      </c>
      <c r="F39" s="240" t="s">
        <v>138</v>
      </c>
      <c r="G39" s="338"/>
      <c r="H39" s="241" t="s">
        <v>139</v>
      </c>
      <c r="I39" s="228" t="e">
        <f>I37*C39</f>
        <v>#DIV/0!</v>
      </c>
    </row>
    <row r="40" spans="2:14" ht="14.25" customHeight="1" x14ac:dyDescent="0.25">
      <c r="C40" s="227"/>
      <c r="D40" s="229"/>
      <c r="E40" s="230"/>
      <c r="F40" s="231"/>
      <c r="G40" s="244"/>
      <c r="H40" s="229"/>
      <c r="I40" s="230"/>
    </row>
    <row r="41" spans="2:14" ht="17.25" customHeight="1" x14ac:dyDescent="0.25">
      <c r="B41" s="3" t="s">
        <v>38</v>
      </c>
      <c r="C41" s="20"/>
      <c r="D41" s="57"/>
      <c r="E41" s="58"/>
      <c r="F41" s="21"/>
      <c r="G41" s="22"/>
      <c r="H41" s="51"/>
    </row>
    <row r="42" spans="2:14" ht="22.5" customHeight="1" x14ac:dyDescent="0.25">
      <c r="B42" s="120" t="s">
        <v>169</v>
      </c>
      <c r="C42" s="19"/>
      <c r="D42" s="60"/>
      <c r="E42" s="61"/>
      <c r="F42" s="61"/>
      <c r="G42" s="22"/>
      <c r="H42" s="51"/>
    </row>
    <row r="43" spans="2:14" ht="48" customHeight="1" x14ac:dyDescent="0.25">
      <c r="B43" s="62" t="s">
        <v>28</v>
      </c>
      <c r="C43" s="197" t="s">
        <v>188</v>
      </c>
      <c r="D43" s="63" t="s">
        <v>29</v>
      </c>
      <c r="E43" s="63" t="s">
        <v>47</v>
      </c>
      <c r="F43" s="63" t="s">
        <v>48</v>
      </c>
      <c r="G43" s="62" t="s">
        <v>18</v>
      </c>
      <c r="H43" s="64"/>
    </row>
    <row r="44" spans="2:14" ht="14.25" customHeight="1" x14ac:dyDescent="0.25">
      <c r="B44" s="65"/>
      <c r="C44" s="65"/>
      <c r="D44" s="33">
        <f>G32</f>
        <v>0</v>
      </c>
      <c r="E44" s="30" t="e">
        <f>H33</f>
        <v>#DIV/0!</v>
      </c>
      <c r="F44" s="31" t="e">
        <f>H34</f>
        <v>#DIV/0!</v>
      </c>
      <c r="G44" s="29" t="e">
        <f t="shared" ref="G44:G49" si="0">E44+F44</f>
        <v>#DIV/0!</v>
      </c>
      <c r="H44" s="45"/>
    </row>
    <row r="45" spans="2:14" ht="14.25" customHeight="1" x14ac:dyDescent="0.25">
      <c r="B45" s="65"/>
      <c r="C45" s="65"/>
      <c r="D45" s="14"/>
      <c r="E45" s="14"/>
      <c r="F45" s="14"/>
      <c r="G45" s="29">
        <f t="shared" si="0"/>
        <v>0</v>
      </c>
      <c r="H45" s="45"/>
    </row>
    <row r="46" spans="2:14" ht="14.25" customHeight="1" x14ac:dyDescent="0.25">
      <c r="B46" s="65"/>
      <c r="C46" s="65"/>
      <c r="D46" s="14"/>
      <c r="E46" s="14"/>
      <c r="F46" s="14"/>
      <c r="G46" s="29">
        <f t="shared" si="0"/>
        <v>0</v>
      </c>
      <c r="H46" s="45"/>
      <c r="I46" s="19"/>
    </row>
    <row r="47" spans="2:14" ht="14.25" customHeight="1" x14ac:dyDescent="0.25">
      <c r="B47" s="65"/>
      <c r="C47" s="65"/>
      <c r="D47" s="14"/>
      <c r="E47" s="14"/>
      <c r="F47" s="14"/>
      <c r="G47" s="29">
        <f t="shared" si="0"/>
        <v>0</v>
      </c>
      <c r="H47" s="45"/>
      <c r="I47" s="64"/>
      <c r="J47" s="66"/>
      <c r="K47" s="331"/>
      <c r="L47" s="331"/>
      <c r="M47" s="22"/>
      <c r="N47" s="51"/>
    </row>
    <row r="48" spans="2:14" ht="14.25" customHeight="1" x14ac:dyDescent="0.25">
      <c r="B48" s="65"/>
      <c r="C48" s="65"/>
      <c r="D48" s="14"/>
      <c r="E48" s="14"/>
      <c r="F48" s="14"/>
      <c r="G48" s="29">
        <f t="shared" si="0"/>
        <v>0</v>
      </c>
      <c r="H48" s="45"/>
      <c r="I48" s="20"/>
      <c r="J48" s="67"/>
      <c r="K48" s="64"/>
      <c r="L48" s="68"/>
      <c r="M48" s="64"/>
      <c r="N48" s="64"/>
    </row>
    <row r="49" spans="2:14" ht="15" customHeight="1" x14ac:dyDescent="0.25">
      <c r="B49" s="121" t="s">
        <v>170</v>
      </c>
      <c r="C49" s="69"/>
      <c r="D49" s="30">
        <f>SUM(D44:D48)</f>
        <v>0</v>
      </c>
      <c r="E49" s="30" t="e">
        <f>SUM(E44:E48)</f>
        <v>#DIV/0!</v>
      </c>
      <c r="F49" s="30" t="e">
        <f>SUM(F44:F48)</f>
        <v>#DIV/0!</v>
      </c>
      <c r="G49" s="7" t="e">
        <f t="shared" si="0"/>
        <v>#DIV/0!</v>
      </c>
      <c r="H49" s="21"/>
      <c r="I49" s="20"/>
      <c r="J49" s="57"/>
      <c r="K49" s="56"/>
      <c r="L49" s="21"/>
      <c r="M49" s="45"/>
      <c r="N49" s="45"/>
    </row>
    <row r="50" spans="2:14" ht="22.5" customHeight="1" x14ac:dyDescent="0.25">
      <c r="B50" s="59" t="s">
        <v>34</v>
      </c>
      <c r="C50" s="4"/>
      <c r="D50" s="70"/>
      <c r="E50" s="70"/>
      <c r="F50" s="70"/>
      <c r="G50" s="21"/>
      <c r="H50" s="21"/>
      <c r="I50" s="20"/>
      <c r="J50" s="57"/>
      <c r="K50" s="56"/>
      <c r="L50" s="21"/>
      <c r="M50" s="45"/>
      <c r="N50" s="45"/>
    </row>
    <row r="51" spans="2:14" ht="15" customHeight="1" x14ac:dyDescent="0.25">
      <c r="B51" s="332" t="s">
        <v>84</v>
      </c>
      <c r="C51" s="333"/>
      <c r="D51" s="71"/>
      <c r="E51" s="14"/>
      <c r="F51" s="14"/>
      <c r="G51" s="29">
        <f>E51+F51</f>
        <v>0</v>
      </c>
      <c r="H51" s="21"/>
      <c r="I51" s="72"/>
      <c r="J51" s="57"/>
      <c r="K51" s="56"/>
      <c r="L51" s="21"/>
      <c r="M51" s="45"/>
      <c r="N51" s="45"/>
    </row>
    <row r="52" spans="2:14" ht="15" customHeight="1" x14ac:dyDescent="0.25">
      <c r="B52" s="339" t="s">
        <v>85</v>
      </c>
      <c r="C52" s="339"/>
      <c r="D52" s="71"/>
      <c r="E52" s="14"/>
      <c r="F52" s="14"/>
      <c r="G52" s="29">
        <f>E52+F52</f>
        <v>0</v>
      </c>
      <c r="H52" s="72"/>
      <c r="I52" s="73"/>
      <c r="J52" s="57"/>
      <c r="K52" s="56"/>
      <c r="L52" s="21"/>
      <c r="M52" s="45"/>
      <c r="N52" s="45"/>
    </row>
    <row r="53" spans="2:14" s="75" customFormat="1" ht="22.5" customHeight="1" x14ac:dyDescent="0.25">
      <c r="B53" s="74" t="s">
        <v>36</v>
      </c>
      <c r="C53" s="35"/>
      <c r="D53" s="17"/>
      <c r="E53" s="17"/>
      <c r="F53" s="17"/>
      <c r="G53" s="51"/>
      <c r="H53" s="361"/>
      <c r="I53" s="361"/>
      <c r="J53" s="21"/>
      <c r="K53" s="73"/>
      <c r="L53" s="21"/>
      <c r="M53" s="51"/>
      <c r="N53" s="51"/>
    </row>
    <row r="54" spans="2:14" ht="15" customHeight="1" x14ac:dyDescent="0.25">
      <c r="B54" s="342" t="s">
        <v>86</v>
      </c>
      <c r="C54" s="342"/>
      <c r="D54" s="342"/>
      <c r="E54" s="76" t="e">
        <f>E49+E51+E52</f>
        <v>#DIV/0!</v>
      </c>
      <c r="F54" s="76" t="e">
        <f>F49+F51+F52</f>
        <v>#DIV/0!</v>
      </c>
      <c r="G54" s="7" t="e">
        <f>G49+G51+G52</f>
        <v>#DIV/0!</v>
      </c>
      <c r="H54" s="361"/>
      <c r="I54" s="361"/>
      <c r="J54" s="57"/>
      <c r="K54" s="56"/>
      <c r="L54" s="21"/>
      <c r="M54" s="45"/>
      <c r="N54" s="45"/>
    </row>
    <row r="55" spans="2:14" ht="15" customHeight="1" x14ac:dyDescent="0.25">
      <c r="B55" s="20"/>
      <c r="C55" s="4"/>
      <c r="D55" s="70"/>
      <c r="E55" s="70"/>
      <c r="F55" s="70"/>
      <c r="G55" s="21"/>
      <c r="H55" s="21"/>
      <c r="I55" s="77"/>
      <c r="J55" s="57"/>
      <c r="K55" s="56"/>
      <c r="L55" s="21"/>
      <c r="M55" s="45"/>
      <c r="N55" s="45"/>
    </row>
    <row r="56" spans="2:14" x14ac:dyDescent="0.25">
      <c r="B56" s="251"/>
      <c r="C56" s="38"/>
      <c r="E56" s="343" t="s">
        <v>90</v>
      </c>
      <c r="F56" s="343"/>
      <c r="G56" s="343"/>
      <c r="H56" s="22"/>
      <c r="I56" s="22"/>
      <c r="J56" s="57"/>
      <c r="K56" s="56"/>
      <c r="L56" s="21"/>
      <c r="M56" s="45"/>
      <c r="N56" s="45"/>
    </row>
    <row r="57" spans="2:14" ht="22.5" customHeight="1" x14ac:dyDescent="0.25">
      <c r="B57" s="358"/>
      <c r="C57" s="358"/>
      <c r="D57" s="22"/>
      <c r="E57" s="289"/>
      <c r="F57" s="289"/>
      <c r="G57" s="289"/>
      <c r="H57" s="289"/>
      <c r="I57" s="77"/>
      <c r="J57" s="57"/>
      <c r="K57" s="56"/>
      <c r="L57" s="21"/>
      <c r="M57" s="45"/>
      <c r="N57" s="45"/>
    </row>
    <row r="58" spans="2:14" ht="18.75" customHeight="1" x14ac:dyDescent="0.25">
      <c r="B58" s="19"/>
      <c r="C58" s="75"/>
      <c r="E58" s="79" t="s">
        <v>22</v>
      </c>
      <c r="F58" s="80"/>
      <c r="G58" s="80"/>
      <c r="H58" s="80"/>
      <c r="J58" s="57"/>
      <c r="K58" s="56"/>
      <c r="L58" s="21"/>
      <c r="M58" s="45"/>
      <c r="N58" s="72"/>
    </row>
    <row r="59" spans="2:14" ht="15" customHeight="1" x14ac:dyDescent="0.25">
      <c r="C59" s="22"/>
      <c r="D59" s="22"/>
      <c r="G59" s="22"/>
      <c r="H59" s="22"/>
    </row>
    <row r="60" spans="2:14" x14ac:dyDescent="0.25">
      <c r="B60" s="34"/>
      <c r="C60" s="22"/>
      <c r="D60" s="46"/>
      <c r="F60" s="34"/>
      <c r="G60" s="22"/>
      <c r="H60" s="22"/>
    </row>
  </sheetData>
  <sheetProtection algorithmName="SHA-512" hashValue="GPC+XJmR12tm09aZqRTVTeafK2ykj79hGE9p5poDdOxX+ENuMmG42lkGJ/my0+KGYg+upsBAXtwe1ckbd59sTQ==" saltValue="xnMTFER8bWdr2e/MRfZt3Q==" spinCount="100000" sheet="1" selectLockedCells="1" autoFilter="0"/>
  <mergeCells count="34">
    <mergeCell ref="B57:C57"/>
    <mergeCell ref="B27:D27"/>
    <mergeCell ref="F27:H28"/>
    <mergeCell ref="B20:C20"/>
    <mergeCell ref="B51:C51"/>
    <mergeCell ref="E57:H57"/>
    <mergeCell ref="E56:G56"/>
    <mergeCell ref="H53:I53"/>
    <mergeCell ref="H54:I54"/>
    <mergeCell ref="B52:C52"/>
    <mergeCell ref="B54:D54"/>
    <mergeCell ref="B21:D21"/>
    <mergeCell ref="B22:D22"/>
    <mergeCell ref="B23:D23"/>
    <mergeCell ref="G38:G39"/>
    <mergeCell ref="K47:L47"/>
    <mergeCell ref="B32:C32"/>
    <mergeCell ref="B33:C33"/>
    <mergeCell ref="B34:C34"/>
    <mergeCell ref="B18:D18"/>
    <mergeCell ref="B30:C30"/>
    <mergeCell ref="B31:C31"/>
    <mergeCell ref="B24:D24"/>
    <mergeCell ref="B25:D25"/>
    <mergeCell ref="B7:I7"/>
    <mergeCell ref="B17:D17"/>
    <mergeCell ref="F15:I15"/>
    <mergeCell ref="F16:H16"/>
    <mergeCell ref="B8:I8"/>
    <mergeCell ref="B9:I9"/>
    <mergeCell ref="B16:D16"/>
    <mergeCell ref="E13:F13"/>
    <mergeCell ref="E12:F12"/>
    <mergeCell ref="C11:F11"/>
  </mergeCells>
  <phoneticPr fontId="3" type="noConversion"/>
  <printOptions horizontalCentered="1"/>
  <pageMargins left="0.74803149606299213" right="0.74803149606299213" top="0.47244094488188981" bottom="0.31496062992125984" header="0" footer="0"/>
  <pageSetup paperSize="9" scale="67" fitToHeight="0"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pageSetUpPr fitToPage="1"/>
  </sheetPr>
  <dimension ref="B1:N71"/>
  <sheetViews>
    <sheetView showGridLines="0" tabSelected="1" zoomScale="90" zoomScaleNormal="90" zoomScaleSheetLayoutView="100" workbookViewId="0">
      <selection activeCell="I22" sqref="I22"/>
    </sheetView>
  </sheetViews>
  <sheetFormatPr defaultRowHeight="13.2" x14ac:dyDescent="0.25"/>
  <cols>
    <col min="1" max="1" width="6.77734375" style="138" customWidth="1"/>
    <col min="2" max="2" width="21.77734375" style="138" customWidth="1"/>
    <col min="3" max="3" width="28.21875" style="138" customWidth="1"/>
    <col min="4" max="4" width="10.77734375" style="138" customWidth="1"/>
    <col min="5" max="5" width="12.77734375" style="138" customWidth="1"/>
    <col min="6" max="8" width="13.44140625" style="138" customWidth="1"/>
    <col min="9" max="9" width="18.21875" style="138" customWidth="1"/>
    <col min="10" max="10" width="15" style="138" customWidth="1"/>
    <col min="11" max="11" width="12.5546875" style="138" customWidth="1"/>
    <col min="12" max="12" width="12.77734375" style="138" customWidth="1"/>
    <col min="13" max="257" width="9.21875" style="138"/>
    <col min="258" max="258" width="21.77734375" style="138" customWidth="1"/>
    <col min="259" max="259" width="28.21875" style="138" customWidth="1"/>
    <col min="260" max="260" width="10.77734375" style="138" customWidth="1"/>
    <col min="261" max="261" width="12.77734375" style="138" customWidth="1"/>
    <col min="262" max="262" width="13.44140625" style="138" customWidth="1"/>
    <col min="263" max="263" width="12.77734375" style="138" customWidth="1"/>
    <col min="264" max="264" width="13.77734375" style="138" customWidth="1"/>
    <col min="265" max="265" width="18.21875" style="138" customWidth="1"/>
    <col min="266" max="266" width="15" style="138" customWidth="1"/>
    <col min="267" max="267" width="12.5546875" style="138" customWidth="1"/>
    <col min="268" max="268" width="12.77734375" style="138" customWidth="1"/>
    <col min="269" max="513" width="9.21875" style="138"/>
    <col min="514" max="514" width="21.77734375" style="138" customWidth="1"/>
    <col min="515" max="515" width="28.21875" style="138" customWidth="1"/>
    <col min="516" max="516" width="10.77734375" style="138" customWidth="1"/>
    <col min="517" max="517" width="12.77734375" style="138" customWidth="1"/>
    <col min="518" max="518" width="13.44140625" style="138" customWidth="1"/>
    <col min="519" max="519" width="12.77734375" style="138" customWidth="1"/>
    <col min="520" max="520" width="13.77734375" style="138" customWidth="1"/>
    <col min="521" max="521" width="18.21875" style="138" customWidth="1"/>
    <col min="522" max="522" width="15" style="138" customWidth="1"/>
    <col min="523" max="523" width="12.5546875" style="138" customWidth="1"/>
    <col min="524" max="524" width="12.77734375" style="138" customWidth="1"/>
    <col min="525" max="769" width="9.21875" style="138"/>
    <col min="770" max="770" width="21.77734375" style="138" customWidth="1"/>
    <col min="771" max="771" width="28.21875" style="138" customWidth="1"/>
    <col min="772" max="772" width="10.77734375" style="138" customWidth="1"/>
    <col min="773" max="773" width="12.77734375" style="138" customWidth="1"/>
    <col min="774" max="774" width="13.44140625" style="138" customWidth="1"/>
    <col min="775" max="775" width="12.77734375" style="138" customWidth="1"/>
    <col min="776" max="776" width="13.77734375" style="138" customWidth="1"/>
    <col min="777" max="777" width="18.21875" style="138" customWidth="1"/>
    <col min="778" max="778" width="15" style="138" customWidth="1"/>
    <col min="779" max="779" width="12.5546875" style="138" customWidth="1"/>
    <col min="780" max="780" width="12.77734375" style="138" customWidth="1"/>
    <col min="781" max="1025" width="9.21875" style="138"/>
    <col min="1026" max="1026" width="21.77734375" style="138" customWidth="1"/>
    <col min="1027" max="1027" width="28.21875" style="138" customWidth="1"/>
    <col min="1028" max="1028" width="10.77734375" style="138" customWidth="1"/>
    <col min="1029" max="1029" width="12.77734375" style="138" customWidth="1"/>
    <col min="1030" max="1030" width="13.44140625" style="138" customWidth="1"/>
    <col min="1031" max="1031" width="12.77734375" style="138" customWidth="1"/>
    <col min="1032" max="1032" width="13.77734375" style="138" customWidth="1"/>
    <col min="1033" max="1033" width="18.21875" style="138" customWidth="1"/>
    <col min="1034" max="1034" width="15" style="138" customWidth="1"/>
    <col min="1035" max="1035" width="12.5546875" style="138" customWidth="1"/>
    <col min="1036" max="1036" width="12.77734375" style="138" customWidth="1"/>
    <col min="1037" max="1281" width="9.21875" style="138"/>
    <col min="1282" max="1282" width="21.77734375" style="138" customWidth="1"/>
    <col min="1283" max="1283" width="28.21875" style="138" customWidth="1"/>
    <col min="1284" max="1284" width="10.77734375" style="138" customWidth="1"/>
    <col min="1285" max="1285" width="12.77734375" style="138" customWidth="1"/>
    <col min="1286" max="1286" width="13.44140625" style="138" customWidth="1"/>
    <col min="1287" max="1287" width="12.77734375" style="138" customWidth="1"/>
    <col min="1288" max="1288" width="13.77734375" style="138" customWidth="1"/>
    <col min="1289" max="1289" width="18.21875" style="138" customWidth="1"/>
    <col min="1290" max="1290" width="15" style="138" customWidth="1"/>
    <col min="1291" max="1291" width="12.5546875" style="138" customWidth="1"/>
    <col min="1292" max="1292" width="12.77734375" style="138" customWidth="1"/>
    <col min="1293" max="1537" width="9.21875" style="138"/>
    <col min="1538" max="1538" width="21.77734375" style="138" customWidth="1"/>
    <col min="1539" max="1539" width="28.21875" style="138" customWidth="1"/>
    <col min="1540" max="1540" width="10.77734375" style="138" customWidth="1"/>
    <col min="1541" max="1541" width="12.77734375" style="138" customWidth="1"/>
    <col min="1542" max="1542" width="13.44140625" style="138" customWidth="1"/>
    <col min="1543" max="1543" width="12.77734375" style="138" customWidth="1"/>
    <col min="1544" max="1544" width="13.77734375" style="138" customWidth="1"/>
    <col min="1545" max="1545" width="18.21875" style="138" customWidth="1"/>
    <col min="1546" max="1546" width="15" style="138" customWidth="1"/>
    <col min="1547" max="1547" width="12.5546875" style="138" customWidth="1"/>
    <col min="1548" max="1548" width="12.77734375" style="138" customWidth="1"/>
    <col min="1549" max="1793" width="9.21875" style="138"/>
    <col min="1794" max="1794" width="21.77734375" style="138" customWidth="1"/>
    <col min="1795" max="1795" width="28.21875" style="138" customWidth="1"/>
    <col min="1796" max="1796" width="10.77734375" style="138" customWidth="1"/>
    <col min="1797" max="1797" width="12.77734375" style="138" customWidth="1"/>
    <col min="1798" max="1798" width="13.44140625" style="138" customWidth="1"/>
    <col min="1799" max="1799" width="12.77734375" style="138" customWidth="1"/>
    <col min="1800" max="1800" width="13.77734375" style="138" customWidth="1"/>
    <col min="1801" max="1801" width="18.21875" style="138" customWidth="1"/>
    <col min="1802" max="1802" width="15" style="138" customWidth="1"/>
    <col min="1803" max="1803" width="12.5546875" style="138" customWidth="1"/>
    <col min="1804" max="1804" width="12.77734375" style="138" customWidth="1"/>
    <col min="1805" max="2049" width="9.21875" style="138"/>
    <col min="2050" max="2050" width="21.77734375" style="138" customWidth="1"/>
    <col min="2051" max="2051" width="28.21875" style="138" customWidth="1"/>
    <col min="2052" max="2052" width="10.77734375" style="138" customWidth="1"/>
    <col min="2053" max="2053" width="12.77734375" style="138" customWidth="1"/>
    <col min="2054" max="2054" width="13.44140625" style="138" customWidth="1"/>
    <col min="2055" max="2055" width="12.77734375" style="138" customWidth="1"/>
    <col min="2056" max="2056" width="13.77734375" style="138" customWidth="1"/>
    <col min="2057" max="2057" width="18.21875" style="138" customWidth="1"/>
    <col min="2058" max="2058" width="15" style="138" customWidth="1"/>
    <col min="2059" max="2059" width="12.5546875" style="138" customWidth="1"/>
    <col min="2060" max="2060" width="12.77734375" style="138" customWidth="1"/>
    <col min="2061" max="2305" width="9.21875" style="138"/>
    <col min="2306" max="2306" width="21.77734375" style="138" customWidth="1"/>
    <col min="2307" max="2307" width="28.21875" style="138" customWidth="1"/>
    <col min="2308" max="2308" width="10.77734375" style="138" customWidth="1"/>
    <col min="2309" max="2309" width="12.77734375" style="138" customWidth="1"/>
    <col min="2310" max="2310" width="13.44140625" style="138" customWidth="1"/>
    <col min="2311" max="2311" width="12.77734375" style="138" customWidth="1"/>
    <col min="2312" max="2312" width="13.77734375" style="138" customWidth="1"/>
    <col min="2313" max="2313" width="18.21875" style="138" customWidth="1"/>
    <col min="2314" max="2314" width="15" style="138" customWidth="1"/>
    <col min="2315" max="2315" width="12.5546875" style="138" customWidth="1"/>
    <col min="2316" max="2316" width="12.77734375" style="138" customWidth="1"/>
    <col min="2317" max="2561" width="9.21875" style="138"/>
    <col min="2562" max="2562" width="21.77734375" style="138" customWidth="1"/>
    <col min="2563" max="2563" width="28.21875" style="138" customWidth="1"/>
    <col min="2564" max="2564" width="10.77734375" style="138" customWidth="1"/>
    <col min="2565" max="2565" width="12.77734375" style="138" customWidth="1"/>
    <col min="2566" max="2566" width="13.44140625" style="138" customWidth="1"/>
    <col min="2567" max="2567" width="12.77734375" style="138" customWidth="1"/>
    <col min="2568" max="2568" width="13.77734375" style="138" customWidth="1"/>
    <col min="2569" max="2569" width="18.21875" style="138" customWidth="1"/>
    <col min="2570" max="2570" width="15" style="138" customWidth="1"/>
    <col min="2571" max="2571" width="12.5546875" style="138" customWidth="1"/>
    <col min="2572" max="2572" width="12.77734375" style="138" customWidth="1"/>
    <col min="2573" max="2817" width="9.21875" style="138"/>
    <col min="2818" max="2818" width="21.77734375" style="138" customWidth="1"/>
    <col min="2819" max="2819" width="28.21875" style="138" customWidth="1"/>
    <col min="2820" max="2820" width="10.77734375" style="138" customWidth="1"/>
    <col min="2821" max="2821" width="12.77734375" style="138" customWidth="1"/>
    <col min="2822" max="2822" width="13.44140625" style="138" customWidth="1"/>
    <col min="2823" max="2823" width="12.77734375" style="138" customWidth="1"/>
    <col min="2824" max="2824" width="13.77734375" style="138" customWidth="1"/>
    <col min="2825" max="2825" width="18.21875" style="138" customWidth="1"/>
    <col min="2826" max="2826" width="15" style="138" customWidth="1"/>
    <col min="2827" max="2827" width="12.5546875" style="138" customWidth="1"/>
    <col min="2828" max="2828" width="12.77734375" style="138" customWidth="1"/>
    <col min="2829" max="3073" width="9.21875" style="138"/>
    <col min="3074" max="3074" width="21.77734375" style="138" customWidth="1"/>
    <col min="3075" max="3075" width="28.21875" style="138" customWidth="1"/>
    <col min="3076" max="3076" width="10.77734375" style="138" customWidth="1"/>
    <col min="3077" max="3077" width="12.77734375" style="138" customWidth="1"/>
    <col min="3078" max="3078" width="13.44140625" style="138" customWidth="1"/>
    <col min="3079" max="3079" width="12.77734375" style="138" customWidth="1"/>
    <col min="3080" max="3080" width="13.77734375" style="138" customWidth="1"/>
    <col min="3081" max="3081" width="18.21875" style="138" customWidth="1"/>
    <col min="3082" max="3082" width="15" style="138" customWidth="1"/>
    <col min="3083" max="3083" width="12.5546875" style="138" customWidth="1"/>
    <col min="3084" max="3084" width="12.77734375" style="138" customWidth="1"/>
    <col min="3085" max="3329" width="9.21875" style="138"/>
    <col min="3330" max="3330" width="21.77734375" style="138" customWidth="1"/>
    <col min="3331" max="3331" width="28.21875" style="138" customWidth="1"/>
    <col min="3332" max="3332" width="10.77734375" style="138" customWidth="1"/>
    <col min="3333" max="3333" width="12.77734375" style="138" customWidth="1"/>
    <col min="3334" max="3334" width="13.44140625" style="138" customWidth="1"/>
    <col min="3335" max="3335" width="12.77734375" style="138" customWidth="1"/>
    <col min="3336" max="3336" width="13.77734375" style="138" customWidth="1"/>
    <col min="3337" max="3337" width="18.21875" style="138" customWidth="1"/>
    <col min="3338" max="3338" width="15" style="138" customWidth="1"/>
    <col min="3339" max="3339" width="12.5546875" style="138" customWidth="1"/>
    <col min="3340" max="3340" width="12.77734375" style="138" customWidth="1"/>
    <col min="3341" max="3585" width="9.21875" style="138"/>
    <col min="3586" max="3586" width="21.77734375" style="138" customWidth="1"/>
    <col min="3587" max="3587" width="28.21875" style="138" customWidth="1"/>
    <col min="3588" max="3588" width="10.77734375" style="138" customWidth="1"/>
    <col min="3589" max="3589" width="12.77734375" style="138" customWidth="1"/>
    <col min="3590" max="3590" width="13.44140625" style="138" customWidth="1"/>
    <col min="3591" max="3591" width="12.77734375" style="138" customWidth="1"/>
    <col min="3592" max="3592" width="13.77734375" style="138" customWidth="1"/>
    <col min="3593" max="3593" width="18.21875" style="138" customWidth="1"/>
    <col min="3594" max="3594" width="15" style="138" customWidth="1"/>
    <col min="3595" max="3595" width="12.5546875" style="138" customWidth="1"/>
    <col min="3596" max="3596" width="12.77734375" style="138" customWidth="1"/>
    <col min="3597" max="3841" width="9.21875" style="138"/>
    <col min="3842" max="3842" width="21.77734375" style="138" customWidth="1"/>
    <col min="3843" max="3843" width="28.21875" style="138" customWidth="1"/>
    <col min="3844" max="3844" width="10.77734375" style="138" customWidth="1"/>
    <col min="3845" max="3845" width="12.77734375" style="138" customWidth="1"/>
    <col min="3846" max="3846" width="13.44140625" style="138" customWidth="1"/>
    <col min="3847" max="3847" width="12.77734375" style="138" customWidth="1"/>
    <col min="3848" max="3848" width="13.77734375" style="138" customWidth="1"/>
    <col min="3849" max="3849" width="18.21875" style="138" customWidth="1"/>
    <col min="3850" max="3850" width="15" style="138" customWidth="1"/>
    <col min="3851" max="3851" width="12.5546875" style="138" customWidth="1"/>
    <col min="3852" max="3852" width="12.77734375" style="138" customWidth="1"/>
    <col min="3853" max="4097" width="9.21875" style="138"/>
    <col min="4098" max="4098" width="21.77734375" style="138" customWidth="1"/>
    <col min="4099" max="4099" width="28.21875" style="138" customWidth="1"/>
    <col min="4100" max="4100" width="10.77734375" style="138" customWidth="1"/>
    <col min="4101" max="4101" width="12.77734375" style="138" customWidth="1"/>
    <col min="4102" max="4102" width="13.44140625" style="138" customWidth="1"/>
    <col min="4103" max="4103" width="12.77734375" style="138" customWidth="1"/>
    <col min="4104" max="4104" width="13.77734375" style="138" customWidth="1"/>
    <col min="4105" max="4105" width="18.21875" style="138" customWidth="1"/>
    <col min="4106" max="4106" width="15" style="138" customWidth="1"/>
    <col min="4107" max="4107" width="12.5546875" style="138" customWidth="1"/>
    <col min="4108" max="4108" width="12.77734375" style="138" customWidth="1"/>
    <col min="4109" max="4353" width="9.21875" style="138"/>
    <col min="4354" max="4354" width="21.77734375" style="138" customWidth="1"/>
    <col min="4355" max="4355" width="28.21875" style="138" customWidth="1"/>
    <col min="4356" max="4356" width="10.77734375" style="138" customWidth="1"/>
    <col min="4357" max="4357" width="12.77734375" style="138" customWidth="1"/>
    <col min="4358" max="4358" width="13.44140625" style="138" customWidth="1"/>
    <col min="4359" max="4359" width="12.77734375" style="138" customWidth="1"/>
    <col min="4360" max="4360" width="13.77734375" style="138" customWidth="1"/>
    <col min="4361" max="4361" width="18.21875" style="138" customWidth="1"/>
    <col min="4362" max="4362" width="15" style="138" customWidth="1"/>
    <col min="4363" max="4363" width="12.5546875" style="138" customWidth="1"/>
    <col min="4364" max="4364" width="12.77734375" style="138" customWidth="1"/>
    <col min="4365" max="4609" width="9.21875" style="138"/>
    <col min="4610" max="4610" width="21.77734375" style="138" customWidth="1"/>
    <col min="4611" max="4611" width="28.21875" style="138" customWidth="1"/>
    <col min="4612" max="4612" width="10.77734375" style="138" customWidth="1"/>
    <col min="4613" max="4613" width="12.77734375" style="138" customWidth="1"/>
    <col min="4614" max="4614" width="13.44140625" style="138" customWidth="1"/>
    <col min="4615" max="4615" width="12.77734375" style="138" customWidth="1"/>
    <col min="4616" max="4616" width="13.77734375" style="138" customWidth="1"/>
    <col min="4617" max="4617" width="18.21875" style="138" customWidth="1"/>
    <col min="4618" max="4618" width="15" style="138" customWidth="1"/>
    <col min="4619" max="4619" width="12.5546875" style="138" customWidth="1"/>
    <col min="4620" max="4620" width="12.77734375" style="138" customWidth="1"/>
    <col min="4621" max="4865" width="9.21875" style="138"/>
    <col min="4866" max="4866" width="21.77734375" style="138" customWidth="1"/>
    <col min="4867" max="4867" width="28.21875" style="138" customWidth="1"/>
    <col min="4868" max="4868" width="10.77734375" style="138" customWidth="1"/>
    <col min="4869" max="4869" width="12.77734375" style="138" customWidth="1"/>
    <col min="4870" max="4870" width="13.44140625" style="138" customWidth="1"/>
    <col min="4871" max="4871" width="12.77734375" style="138" customWidth="1"/>
    <col min="4872" max="4872" width="13.77734375" style="138" customWidth="1"/>
    <col min="4873" max="4873" width="18.21875" style="138" customWidth="1"/>
    <col min="4874" max="4874" width="15" style="138" customWidth="1"/>
    <col min="4875" max="4875" width="12.5546875" style="138" customWidth="1"/>
    <col min="4876" max="4876" width="12.77734375" style="138" customWidth="1"/>
    <col min="4877" max="5121" width="9.21875" style="138"/>
    <col min="5122" max="5122" width="21.77734375" style="138" customWidth="1"/>
    <col min="5123" max="5123" width="28.21875" style="138" customWidth="1"/>
    <col min="5124" max="5124" width="10.77734375" style="138" customWidth="1"/>
    <col min="5125" max="5125" width="12.77734375" style="138" customWidth="1"/>
    <col min="5126" max="5126" width="13.44140625" style="138" customWidth="1"/>
    <col min="5127" max="5127" width="12.77734375" style="138" customWidth="1"/>
    <col min="5128" max="5128" width="13.77734375" style="138" customWidth="1"/>
    <col min="5129" max="5129" width="18.21875" style="138" customWidth="1"/>
    <col min="5130" max="5130" width="15" style="138" customWidth="1"/>
    <col min="5131" max="5131" width="12.5546875" style="138" customWidth="1"/>
    <col min="5132" max="5132" width="12.77734375" style="138" customWidth="1"/>
    <col min="5133" max="5377" width="9.21875" style="138"/>
    <col min="5378" max="5378" width="21.77734375" style="138" customWidth="1"/>
    <col min="5379" max="5379" width="28.21875" style="138" customWidth="1"/>
    <col min="5380" max="5380" width="10.77734375" style="138" customWidth="1"/>
    <col min="5381" max="5381" width="12.77734375" style="138" customWidth="1"/>
    <col min="5382" max="5382" width="13.44140625" style="138" customWidth="1"/>
    <col min="5383" max="5383" width="12.77734375" style="138" customWidth="1"/>
    <col min="5384" max="5384" width="13.77734375" style="138" customWidth="1"/>
    <col min="5385" max="5385" width="18.21875" style="138" customWidth="1"/>
    <col min="5386" max="5386" width="15" style="138" customWidth="1"/>
    <col min="5387" max="5387" width="12.5546875" style="138" customWidth="1"/>
    <col min="5388" max="5388" width="12.77734375" style="138" customWidth="1"/>
    <col min="5389" max="5633" width="9.21875" style="138"/>
    <col min="5634" max="5634" width="21.77734375" style="138" customWidth="1"/>
    <col min="5635" max="5635" width="28.21875" style="138" customWidth="1"/>
    <col min="5636" max="5636" width="10.77734375" style="138" customWidth="1"/>
    <col min="5637" max="5637" width="12.77734375" style="138" customWidth="1"/>
    <col min="5638" max="5638" width="13.44140625" style="138" customWidth="1"/>
    <col min="5639" max="5639" width="12.77734375" style="138" customWidth="1"/>
    <col min="5640" max="5640" width="13.77734375" style="138" customWidth="1"/>
    <col min="5641" max="5641" width="18.21875" style="138" customWidth="1"/>
    <col min="5642" max="5642" width="15" style="138" customWidth="1"/>
    <col min="5643" max="5643" width="12.5546875" style="138" customWidth="1"/>
    <col min="5644" max="5644" width="12.77734375" style="138" customWidth="1"/>
    <col min="5645" max="5889" width="9.21875" style="138"/>
    <col min="5890" max="5890" width="21.77734375" style="138" customWidth="1"/>
    <col min="5891" max="5891" width="28.21875" style="138" customWidth="1"/>
    <col min="5892" max="5892" width="10.77734375" style="138" customWidth="1"/>
    <col min="5893" max="5893" width="12.77734375" style="138" customWidth="1"/>
    <col min="5894" max="5894" width="13.44140625" style="138" customWidth="1"/>
    <col min="5895" max="5895" width="12.77734375" style="138" customWidth="1"/>
    <col min="5896" max="5896" width="13.77734375" style="138" customWidth="1"/>
    <col min="5897" max="5897" width="18.21875" style="138" customWidth="1"/>
    <col min="5898" max="5898" width="15" style="138" customWidth="1"/>
    <col min="5899" max="5899" width="12.5546875" style="138" customWidth="1"/>
    <col min="5900" max="5900" width="12.77734375" style="138" customWidth="1"/>
    <col min="5901" max="6145" width="9.21875" style="138"/>
    <col min="6146" max="6146" width="21.77734375" style="138" customWidth="1"/>
    <col min="6147" max="6147" width="28.21875" style="138" customWidth="1"/>
    <col min="6148" max="6148" width="10.77734375" style="138" customWidth="1"/>
    <col min="6149" max="6149" width="12.77734375" style="138" customWidth="1"/>
    <col min="6150" max="6150" width="13.44140625" style="138" customWidth="1"/>
    <col min="6151" max="6151" width="12.77734375" style="138" customWidth="1"/>
    <col min="6152" max="6152" width="13.77734375" style="138" customWidth="1"/>
    <col min="6153" max="6153" width="18.21875" style="138" customWidth="1"/>
    <col min="6154" max="6154" width="15" style="138" customWidth="1"/>
    <col min="6155" max="6155" width="12.5546875" style="138" customWidth="1"/>
    <col min="6156" max="6156" width="12.77734375" style="138" customWidth="1"/>
    <col min="6157" max="6401" width="9.21875" style="138"/>
    <col min="6402" max="6402" width="21.77734375" style="138" customWidth="1"/>
    <col min="6403" max="6403" width="28.21875" style="138" customWidth="1"/>
    <col min="6404" max="6404" width="10.77734375" style="138" customWidth="1"/>
    <col min="6405" max="6405" width="12.77734375" style="138" customWidth="1"/>
    <col min="6406" max="6406" width="13.44140625" style="138" customWidth="1"/>
    <col min="6407" max="6407" width="12.77734375" style="138" customWidth="1"/>
    <col min="6408" max="6408" width="13.77734375" style="138" customWidth="1"/>
    <col min="6409" max="6409" width="18.21875" style="138" customWidth="1"/>
    <col min="6410" max="6410" width="15" style="138" customWidth="1"/>
    <col min="6411" max="6411" width="12.5546875" style="138" customWidth="1"/>
    <col min="6412" max="6412" width="12.77734375" style="138" customWidth="1"/>
    <col min="6413" max="6657" width="9.21875" style="138"/>
    <col min="6658" max="6658" width="21.77734375" style="138" customWidth="1"/>
    <col min="6659" max="6659" width="28.21875" style="138" customWidth="1"/>
    <col min="6660" max="6660" width="10.77734375" style="138" customWidth="1"/>
    <col min="6661" max="6661" width="12.77734375" style="138" customWidth="1"/>
    <col min="6662" max="6662" width="13.44140625" style="138" customWidth="1"/>
    <col min="6663" max="6663" width="12.77734375" style="138" customWidth="1"/>
    <col min="6664" max="6664" width="13.77734375" style="138" customWidth="1"/>
    <col min="6665" max="6665" width="18.21875" style="138" customWidth="1"/>
    <col min="6666" max="6666" width="15" style="138" customWidth="1"/>
    <col min="6667" max="6667" width="12.5546875" style="138" customWidth="1"/>
    <col min="6668" max="6668" width="12.77734375" style="138" customWidth="1"/>
    <col min="6669" max="6913" width="9.21875" style="138"/>
    <col min="6914" max="6914" width="21.77734375" style="138" customWidth="1"/>
    <col min="6915" max="6915" width="28.21875" style="138" customWidth="1"/>
    <col min="6916" max="6916" width="10.77734375" style="138" customWidth="1"/>
    <col min="6917" max="6917" width="12.77734375" style="138" customWidth="1"/>
    <col min="6918" max="6918" width="13.44140625" style="138" customWidth="1"/>
    <col min="6919" max="6919" width="12.77734375" style="138" customWidth="1"/>
    <col min="6920" max="6920" width="13.77734375" style="138" customWidth="1"/>
    <col min="6921" max="6921" width="18.21875" style="138" customWidth="1"/>
    <col min="6922" max="6922" width="15" style="138" customWidth="1"/>
    <col min="6923" max="6923" width="12.5546875" style="138" customWidth="1"/>
    <col min="6924" max="6924" width="12.77734375" style="138" customWidth="1"/>
    <col min="6925" max="7169" width="9.21875" style="138"/>
    <col min="7170" max="7170" width="21.77734375" style="138" customWidth="1"/>
    <col min="7171" max="7171" width="28.21875" style="138" customWidth="1"/>
    <col min="7172" max="7172" width="10.77734375" style="138" customWidth="1"/>
    <col min="7173" max="7173" width="12.77734375" style="138" customWidth="1"/>
    <col min="7174" max="7174" width="13.44140625" style="138" customWidth="1"/>
    <col min="7175" max="7175" width="12.77734375" style="138" customWidth="1"/>
    <col min="7176" max="7176" width="13.77734375" style="138" customWidth="1"/>
    <col min="7177" max="7177" width="18.21875" style="138" customWidth="1"/>
    <col min="7178" max="7178" width="15" style="138" customWidth="1"/>
    <col min="7179" max="7179" width="12.5546875" style="138" customWidth="1"/>
    <col min="7180" max="7180" width="12.77734375" style="138" customWidth="1"/>
    <col min="7181" max="7425" width="9.21875" style="138"/>
    <col min="7426" max="7426" width="21.77734375" style="138" customWidth="1"/>
    <col min="7427" max="7427" width="28.21875" style="138" customWidth="1"/>
    <col min="7428" max="7428" width="10.77734375" style="138" customWidth="1"/>
    <col min="7429" max="7429" width="12.77734375" style="138" customWidth="1"/>
    <col min="7430" max="7430" width="13.44140625" style="138" customWidth="1"/>
    <col min="7431" max="7431" width="12.77734375" style="138" customWidth="1"/>
    <col min="7432" max="7432" width="13.77734375" style="138" customWidth="1"/>
    <col min="7433" max="7433" width="18.21875" style="138" customWidth="1"/>
    <col min="7434" max="7434" width="15" style="138" customWidth="1"/>
    <col min="7435" max="7435" width="12.5546875" style="138" customWidth="1"/>
    <col min="7436" max="7436" width="12.77734375" style="138" customWidth="1"/>
    <col min="7437" max="7681" width="9.21875" style="138"/>
    <col min="7682" max="7682" width="21.77734375" style="138" customWidth="1"/>
    <col min="7683" max="7683" width="28.21875" style="138" customWidth="1"/>
    <col min="7684" max="7684" width="10.77734375" style="138" customWidth="1"/>
    <col min="7685" max="7685" width="12.77734375" style="138" customWidth="1"/>
    <col min="7686" max="7686" width="13.44140625" style="138" customWidth="1"/>
    <col min="7687" max="7687" width="12.77734375" style="138" customWidth="1"/>
    <col min="7688" max="7688" width="13.77734375" style="138" customWidth="1"/>
    <col min="7689" max="7689" width="18.21875" style="138" customWidth="1"/>
    <col min="7690" max="7690" width="15" style="138" customWidth="1"/>
    <col min="7691" max="7691" width="12.5546875" style="138" customWidth="1"/>
    <col min="7692" max="7692" width="12.77734375" style="138" customWidth="1"/>
    <col min="7693" max="7937" width="9.21875" style="138"/>
    <col min="7938" max="7938" width="21.77734375" style="138" customWidth="1"/>
    <col min="7939" max="7939" width="28.21875" style="138" customWidth="1"/>
    <col min="7940" max="7940" width="10.77734375" style="138" customWidth="1"/>
    <col min="7941" max="7941" width="12.77734375" style="138" customWidth="1"/>
    <col min="7942" max="7942" width="13.44140625" style="138" customWidth="1"/>
    <col min="7943" max="7943" width="12.77734375" style="138" customWidth="1"/>
    <col min="7944" max="7944" width="13.77734375" style="138" customWidth="1"/>
    <col min="7945" max="7945" width="18.21875" style="138" customWidth="1"/>
    <col min="7946" max="7946" width="15" style="138" customWidth="1"/>
    <col min="7947" max="7947" width="12.5546875" style="138" customWidth="1"/>
    <col min="7948" max="7948" width="12.77734375" style="138" customWidth="1"/>
    <col min="7949" max="8193" width="9.21875" style="138"/>
    <col min="8194" max="8194" width="21.77734375" style="138" customWidth="1"/>
    <col min="8195" max="8195" width="28.21875" style="138" customWidth="1"/>
    <col min="8196" max="8196" width="10.77734375" style="138" customWidth="1"/>
    <col min="8197" max="8197" width="12.77734375" style="138" customWidth="1"/>
    <col min="8198" max="8198" width="13.44140625" style="138" customWidth="1"/>
    <col min="8199" max="8199" width="12.77734375" style="138" customWidth="1"/>
    <col min="8200" max="8200" width="13.77734375" style="138" customWidth="1"/>
    <col min="8201" max="8201" width="18.21875" style="138" customWidth="1"/>
    <col min="8202" max="8202" width="15" style="138" customWidth="1"/>
    <col min="8203" max="8203" width="12.5546875" style="138" customWidth="1"/>
    <col min="8204" max="8204" width="12.77734375" style="138" customWidth="1"/>
    <col min="8205" max="8449" width="9.21875" style="138"/>
    <col min="8450" max="8450" width="21.77734375" style="138" customWidth="1"/>
    <col min="8451" max="8451" width="28.21875" style="138" customWidth="1"/>
    <col min="8452" max="8452" width="10.77734375" style="138" customWidth="1"/>
    <col min="8453" max="8453" width="12.77734375" style="138" customWidth="1"/>
    <col min="8454" max="8454" width="13.44140625" style="138" customWidth="1"/>
    <col min="8455" max="8455" width="12.77734375" style="138" customWidth="1"/>
    <col min="8456" max="8456" width="13.77734375" style="138" customWidth="1"/>
    <col min="8457" max="8457" width="18.21875" style="138" customWidth="1"/>
    <col min="8458" max="8458" width="15" style="138" customWidth="1"/>
    <col min="8459" max="8459" width="12.5546875" style="138" customWidth="1"/>
    <col min="8460" max="8460" width="12.77734375" style="138" customWidth="1"/>
    <col min="8461" max="8705" width="9.21875" style="138"/>
    <col min="8706" max="8706" width="21.77734375" style="138" customWidth="1"/>
    <col min="8707" max="8707" width="28.21875" style="138" customWidth="1"/>
    <col min="8708" max="8708" width="10.77734375" style="138" customWidth="1"/>
    <col min="8709" max="8709" width="12.77734375" style="138" customWidth="1"/>
    <col min="8710" max="8710" width="13.44140625" style="138" customWidth="1"/>
    <col min="8711" max="8711" width="12.77734375" style="138" customWidth="1"/>
    <col min="8712" max="8712" width="13.77734375" style="138" customWidth="1"/>
    <col min="8713" max="8713" width="18.21875" style="138" customWidth="1"/>
    <col min="8714" max="8714" width="15" style="138" customWidth="1"/>
    <col min="8715" max="8715" width="12.5546875" style="138" customWidth="1"/>
    <col min="8716" max="8716" width="12.77734375" style="138" customWidth="1"/>
    <col min="8717" max="8961" width="9.21875" style="138"/>
    <col min="8962" max="8962" width="21.77734375" style="138" customWidth="1"/>
    <col min="8963" max="8963" width="28.21875" style="138" customWidth="1"/>
    <col min="8964" max="8964" width="10.77734375" style="138" customWidth="1"/>
    <col min="8965" max="8965" width="12.77734375" style="138" customWidth="1"/>
    <col min="8966" max="8966" width="13.44140625" style="138" customWidth="1"/>
    <col min="8967" max="8967" width="12.77734375" style="138" customWidth="1"/>
    <col min="8968" max="8968" width="13.77734375" style="138" customWidth="1"/>
    <col min="8969" max="8969" width="18.21875" style="138" customWidth="1"/>
    <col min="8970" max="8970" width="15" style="138" customWidth="1"/>
    <col min="8971" max="8971" width="12.5546875" style="138" customWidth="1"/>
    <col min="8972" max="8972" width="12.77734375" style="138" customWidth="1"/>
    <col min="8973" max="9217" width="9.21875" style="138"/>
    <col min="9218" max="9218" width="21.77734375" style="138" customWidth="1"/>
    <col min="9219" max="9219" width="28.21875" style="138" customWidth="1"/>
    <col min="9220" max="9220" width="10.77734375" style="138" customWidth="1"/>
    <col min="9221" max="9221" width="12.77734375" style="138" customWidth="1"/>
    <col min="9222" max="9222" width="13.44140625" style="138" customWidth="1"/>
    <col min="9223" max="9223" width="12.77734375" style="138" customWidth="1"/>
    <col min="9224" max="9224" width="13.77734375" style="138" customWidth="1"/>
    <col min="9225" max="9225" width="18.21875" style="138" customWidth="1"/>
    <col min="9226" max="9226" width="15" style="138" customWidth="1"/>
    <col min="9227" max="9227" width="12.5546875" style="138" customWidth="1"/>
    <col min="9228" max="9228" width="12.77734375" style="138" customWidth="1"/>
    <col min="9229" max="9473" width="9.21875" style="138"/>
    <col min="9474" max="9474" width="21.77734375" style="138" customWidth="1"/>
    <col min="9475" max="9475" width="28.21875" style="138" customWidth="1"/>
    <col min="9476" max="9476" width="10.77734375" style="138" customWidth="1"/>
    <col min="9477" max="9477" width="12.77734375" style="138" customWidth="1"/>
    <col min="9478" max="9478" width="13.44140625" style="138" customWidth="1"/>
    <col min="9479" max="9479" width="12.77734375" style="138" customWidth="1"/>
    <col min="9480" max="9480" width="13.77734375" style="138" customWidth="1"/>
    <col min="9481" max="9481" width="18.21875" style="138" customWidth="1"/>
    <col min="9482" max="9482" width="15" style="138" customWidth="1"/>
    <col min="9483" max="9483" width="12.5546875" style="138" customWidth="1"/>
    <col min="9484" max="9484" width="12.77734375" style="138" customWidth="1"/>
    <col min="9485" max="9729" width="9.21875" style="138"/>
    <col min="9730" max="9730" width="21.77734375" style="138" customWidth="1"/>
    <col min="9731" max="9731" width="28.21875" style="138" customWidth="1"/>
    <col min="9732" max="9732" width="10.77734375" style="138" customWidth="1"/>
    <col min="9733" max="9733" width="12.77734375" style="138" customWidth="1"/>
    <col min="9734" max="9734" width="13.44140625" style="138" customWidth="1"/>
    <col min="9735" max="9735" width="12.77734375" style="138" customWidth="1"/>
    <col min="9736" max="9736" width="13.77734375" style="138" customWidth="1"/>
    <col min="9737" max="9737" width="18.21875" style="138" customWidth="1"/>
    <col min="9738" max="9738" width="15" style="138" customWidth="1"/>
    <col min="9739" max="9739" width="12.5546875" style="138" customWidth="1"/>
    <col min="9740" max="9740" width="12.77734375" style="138" customWidth="1"/>
    <col min="9741" max="9985" width="9.21875" style="138"/>
    <col min="9986" max="9986" width="21.77734375" style="138" customWidth="1"/>
    <col min="9987" max="9987" width="28.21875" style="138" customWidth="1"/>
    <col min="9988" max="9988" width="10.77734375" style="138" customWidth="1"/>
    <col min="9989" max="9989" width="12.77734375" style="138" customWidth="1"/>
    <col min="9990" max="9990" width="13.44140625" style="138" customWidth="1"/>
    <col min="9991" max="9991" width="12.77734375" style="138" customWidth="1"/>
    <col min="9992" max="9992" width="13.77734375" style="138" customWidth="1"/>
    <col min="9993" max="9993" width="18.21875" style="138" customWidth="1"/>
    <col min="9994" max="9994" width="15" style="138" customWidth="1"/>
    <col min="9995" max="9995" width="12.5546875" style="138" customWidth="1"/>
    <col min="9996" max="9996" width="12.77734375" style="138" customWidth="1"/>
    <col min="9997" max="10241" width="9.21875" style="138"/>
    <col min="10242" max="10242" width="21.77734375" style="138" customWidth="1"/>
    <col min="10243" max="10243" width="28.21875" style="138" customWidth="1"/>
    <col min="10244" max="10244" width="10.77734375" style="138" customWidth="1"/>
    <col min="10245" max="10245" width="12.77734375" style="138" customWidth="1"/>
    <col min="10246" max="10246" width="13.44140625" style="138" customWidth="1"/>
    <col min="10247" max="10247" width="12.77734375" style="138" customWidth="1"/>
    <col min="10248" max="10248" width="13.77734375" style="138" customWidth="1"/>
    <col min="10249" max="10249" width="18.21875" style="138" customWidth="1"/>
    <col min="10250" max="10250" width="15" style="138" customWidth="1"/>
    <col min="10251" max="10251" width="12.5546875" style="138" customWidth="1"/>
    <col min="10252" max="10252" width="12.77734375" style="138" customWidth="1"/>
    <col min="10253" max="10497" width="9.21875" style="138"/>
    <col min="10498" max="10498" width="21.77734375" style="138" customWidth="1"/>
    <col min="10499" max="10499" width="28.21875" style="138" customWidth="1"/>
    <col min="10500" max="10500" width="10.77734375" style="138" customWidth="1"/>
    <col min="10501" max="10501" width="12.77734375" style="138" customWidth="1"/>
    <col min="10502" max="10502" width="13.44140625" style="138" customWidth="1"/>
    <col min="10503" max="10503" width="12.77734375" style="138" customWidth="1"/>
    <col min="10504" max="10504" width="13.77734375" style="138" customWidth="1"/>
    <col min="10505" max="10505" width="18.21875" style="138" customWidth="1"/>
    <col min="10506" max="10506" width="15" style="138" customWidth="1"/>
    <col min="10507" max="10507" width="12.5546875" style="138" customWidth="1"/>
    <col min="10508" max="10508" width="12.77734375" style="138" customWidth="1"/>
    <col min="10509" max="10753" width="9.21875" style="138"/>
    <col min="10754" max="10754" width="21.77734375" style="138" customWidth="1"/>
    <col min="10755" max="10755" width="28.21875" style="138" customWidth="1"/>
    <col min="10756" max="10756" width="10.77734375" style="138" customWidth="1"/>
    <col min="10757" max="10757" width="12.77734375" style="138" customWidth="1"/>
    <col min="10758" max="10758" width="13.44140625" style="138" customWidth="1"/>
    <col min="10759" max="10759" width="12.77734375" style="138" customWidth="1"/>
    <col min="10760" max="10760" width="13.77734375" style="138" customWidth="1"/>
    <col min="10761" max="10761" width="18.21875" style="138" customWidth="1"/>
    <col min="10762" max="10762" width="15" style="138" customWidth="1"/>
    <col min="10763" max="10763" width="12.5546875" style="138" customWidth="1"/>
    <col min="10764" max="10764" width="12.77734375" style="138" customWidth="1"/>
    <col min="10765" max="11009" width="9.21875" style="138"/>
    <col min="11010" max="11010" width="21.77734375" style="138" customWidth="1"/>
    <col min="11011" max="11011" width="28.21875" style="138" customWidth="1"/>
    <col min="11012" max="11012" width="10.77734375" style="138" customWidth="1"/>
    <col min="11013" max="11013" width="12.77734375" style="138" customWidth="1"/>
    <col min="11014" max="11014" width="13.44140625" style="138" customWidth="1"/>
    <col min="11015" max="11015" width="12.77734375" style="138" customWidth="1"/>
    <col min="11016" max="11016" width="13.77734375" style="138" customWidth="1"/>
    <col min="11017" max="11017" width="18.21875" style="138" customWidth="1"/>
    <col min="11018" max="11018" width="15" style="138" customWidth="1"/>
    <col min="11019" max="11019" width="12.5546875" style="138" customWidth="1"/>
    <col min="11020" max="11020" width="12.77734375" style="138" customWidth="1"/>
    <col min="11021" max="11265" width="9.21875" style="138"/>
    <col min="11266" max="11266" width="21.77734375" style="138" customWidth="1"/>
    <col min="11267" max="11267" width="28.21875" style="138" customWidth="1"/>
    <col min="11268" max="11268" width="10.77734375" style="138" customWidth="1"/>
    <col min="11269" max="11269" width="12.77734375" style="138" customWidth="1"/>
    <col min="11270" max="11270" width="13.44140625" style="138" customWidth="1"/>
    <col min="11271" max="11271" width="12.77734375" style="138" customWidth="1"/>
    <col min="11272" max="11272" width="13.77734375" style="138" customWidth="1"/>
    <col min="11273" max="11273" width="18.21875" style="138" customWidth="1"/>
    <col min="11274" max="11274" width="15" style="138" customWidth="1"/>
    <col min="11275" max="11275" width="12.5546875" style="138" customWidth="1"/>
    <col min="11276" max="11276" width="12.77734375" style="138" customWidth="1"/>
    <col min="11277" max="11521" width="9.21875" style="138"/>
    <col min="11522" max="11522" width="21.77734375" style="138" customWidth="1"/>
    <col min="11523" max="11523" width="28.21875" style="138" customWidth="1"/>
    <col min="11524" max="11524" width="10.77734375" style="138" customWidth="1"/>
    <col min="11525" max="11525" width="12.77734375" style="138" customWidth="1"/>
    <col min="11526" max="11526" width="13.44140625" style="138" customWidth="1"/>
    <col min="11527" max="11527" width="12.77734375" style="138" customWidth="1"/>
    <col min="11528" max="11528" width="13.77734375" style="138" customWidth="1"/>
    <col min="11529" max="11529" width="18.21875" style="138" customWidth="1"/>
    <col min="11530" max="11530" width="15" style="138" customWidth="1"/>
    <col min="11531" max="11531" width="12.5546875" style="138" customWidth="1"/>
    <col min="11532" max="11532" width="12.77734375" style="138" customWidth="1"/>
    <col min="11533" max="11777" width="9.21875" style="138"/>
    <col min="11778" max="11778" width="21.77734375" style="138" customWidth="1"/>
    <col min="11779" max="11779" width="28.21875" style="138" customWidth="1"/>
    <col min="11780" max="11780" width="10.77734375" style="138" customWidth="1"/>
    <col min="11781" max="11781" width="12.77734375" style="138" customWidth="1"/>
    <col min="11782" max="11782" width="13.44140625" style="138" customWidth="1"/>
    <col min="11783" max="11783" width="12.77734375" style="138" customWidth="1"/>
    <col min="11784" max="11784" width="13.77734375" style="138" customWidth="1"/>
    <col min="11785" max="11785" width="18.21875" style="138" customWidth="1"/>
    <col min="11786" max="11786" width="15" style="138" customWidth="1"/>
    <col min="11787" max="11787" width="12.5546875" style="138" customWidth="1"/>
    <col min="11788" max="11788" width="12.77734375" style="138" customWidth="1"/>
    <col min="11789" max="12033" width="9.21875" style="138"/>
    <col min="12034" max="12034" width="21.77734375" style="138" customWidth="1"/>
    <col min="12035" max="12035" width="28.21875" style="138" customWidth="1"/>
    <col min="12036" max="12036" width="10.77734375" style="138" customWidth="1"/>
    <col min="12037" max="12037" width="12.77734375" style="138" customWidth="1"/>
    <col min="12038" max="12038" width="13.44140625" style="138" customWidth="1"/>
    <col min="12039" max="12039" width="12.77734375" style="138" customWidth="1"/>
    <col min="12040" max="12040" width="13.77734375" style="138" customWidth="1"/>
    <col min="12041" max="12041" width="18.21875" style="138" customWidth="1"/>
    <col min="12042" max="12042" width="15" style="138" customWidth="1"/>
    <col min="12043" max="12043" width="12.5546875" style="138" customWidth="1"/>
    <col min="12044" max="12044" width="12.77734375" style="138" customWidth="1"/>
    <col min="12045" max="12289" width="9.21875" style="138"/>
    <col min="12290" max="12290" width="21.77734375" style="138" customWidth="1"/>
    <col min="12291" max="12291" width="28.21875" style="138" customWidth="1"/>
    <col min="12292" max="12292" width="10.77734375" style="138" customWidth="1"/>
    <col min="12293" max="12293" width="12.77734375" style="138" customWidth="1"/>
    <col min="12294" max="12294" width="13.44140625" style="138" customWidth="1"/>
    <col min="12295" max="12295" width="12.77734375" style="138" customWidth="1"/>
    <col min="12296" max="12296" width="13.77734375" style="138" customWidth="1"/>
    <col min="12297" max="12297" width="18.21875" style="138" customWidth="1"/>
    <col min="12298" max="12298" width="15" style="138" customWidth="1"/>
    <col min="12299" max="12299" width="12.5546875" style="138" customWidth="1"/>
    <col min="12300" max="12300" width="12.77734375" style="138" customWidth="1"/>
    <col min="12301" max="12545" width="9.21875" style="138"/>
    <col min="12546" max="12546" width="21.77734375" style="138" customWidth="1"/>
    <col min="12547" max="12547" width="28.21875" style="138" customWidth="1"/>
    <col min="12548" max="12548" width="10.77734375" style="138" customWidth="1"/>
    <col min="12549" max="12549" width="12.77734375" style="138" customWidth="1"/>
    <col min="12550" max="12550" width="13.44140625" style="138" customWidth="1"/>
    <col min="12551" max="12551" width="12.77734375" style="138" customWidth="1"/>
    <col min="12552" max="12552" width="13.77734375" style="138" customWidth="1"/>
    <col min="12553" max="12553" width="18.21875" style="138" customWidth="1"/>
    <col min="12554" max="12554" width="15" style="138" customWidth="1"/>
    <col min="12555" max="12555" width="12.5546875" style="138" customWidth="1"/>
    <col min="12556" max="12556" width="12.77734375" style="138" customWidth="1"/>
    <col min="12557" max="12801" width="9.21875" style="138"/>
    <col min="12802" max="12802" width="21.77734375" style="138" customWidth="1"/>
    <col min="12803" max="12803" width="28.21875" style="138" customWidth="1"/>
    <col min="12804" max="12804" width="10.77734375" style="138" customWidth="1"/>
    <col min="12805" max="12805" width="12.77734375" style="138" customWidth="1"/>
    <col min="12806" max="12806" width="13.44140625" style="138" customWidth="1"/>
    <col min="12807" max="12807" width="12.77734375" style="138" customWidth="1"/>
    <col min="12808" max="12808" width="13.77734375" style="138" customWidth="1"/>
    <col min="12809" max="12809" width="18.21875" style="138" customWidth="1"/>
    <col min="12810" max="12810" width="15" style="138" customWidth="1"/>
    <col min="12811" max="12811" width="12.5546875" style="138" customWidth="1"/>
    <col min="12812" max="12812" width="12.77734375" style="138" customWidth="1"/>
    <col min="12813" max="13057" width="9.21875" style="138"/>
    <col min="13058" max="13058" width="21.77734375" style="138" customWidth="1"/>
    <col min="13059" max="13059" width="28.21875" style="138" customWidth="1"/>
    <col min="13060" max="13060" width="10.77734375" style="138" customWidth="1"/>
    <col min="13061" max="13061" width="12.77734375" style="138" customWidth="1"/>
    <col min="13062" max="13062" width="13.44140625" style="138" customWidth="1"/>
    <col min="13063" max="13063" width="12.77734375" style="138" customWidth="1"/>
    <col min="13064" max="13064" width="13.77734375" style="138" customWidth="1"/>
    <col min="13065" max="13065" width="18.21875" style="138" customWidth="1"/>
    <col min="13066" max="13066" width="15" style="138" customWidth="1"/>
    <col min="13067" max="13067" width="12.5546875" style="138" customWidth="1"/>
    <col min="13068" max="13068" width="12.77734375" style="138" customWidth="1"/>
    <col min="13069" max="13313" width="9.21875" style="138"/>
    <col min="13314" max="13314" width="21.77734375" style="138" customWidth="1"/>
    <col min="13315" max="13315" width="28.21875" style="138" customWidth="1"/>
    <col min="13316" max="13316" width="10.77734375" style="138" customWidth="1"/>
    <col min="13317" max="13317" width="12.77734375" style="138" customWidth="1"/>
    <col min="13318" max="13318" width="13.44140625" style="138" customWidth="1"/>
    <col min="13319" max="13319" width="12.77734375" style="138" customWidth="1"/>
    <col min="13320" max="13320" width="13.77734375" style="138" customWidth="1"/>
    <col min="13321" max="13321" width="18.21875" style="138" customWidth="1"/>
    <col min="13322" max="13322" width="15" style="138" customWidth="1"/>
    <col min="13323" max="13323" width="12.5546875" style="138" customWidth="1"/>
    <col min="13324" max="13324" width="12.77734375" style="138" customWidth="1"/>
    <col min="13325" max="13569" width="9.21875" style="138"/>
    <col min="13570" max="13570" width="21.77734375" style="138" customWidth="1"/>
    <col min="13571" max="13571" width="28.21875" style="138" customWidth="1"/>
    <col min="13572" max="13572" width="10.77734375" style="138" customWidth="1"/>
    <col min="13573" max="13573" width="12.77734375" style="138" customWidth="1"/>
    <col min="13574" max="13574" width="13.44140625" style="138" customWidth="1"/>
    <col min="13575" max="13575" width="12.77734375" style="138" customWidth="1"/>
    <col min="13576" max="13576" width="13.77734375" style="138" customWidth="1"/>
    <col min="13577" max="13577" width="18.21875" style="138" customWidth="1"/>
    <col min="13578" max="13578" width="15" style="138" customWidth="1"/>
    <col min="13579" max="13579" width="12.5546875" style="138" customWidth="1"/>
    <col min="13580" max="13580" width="12.77734375" style="138" customWidth="1"/>
    <col min="13581" max="13825" width="9.21875" style="138"/>
    <col min="13826" max="13826" width="21.77734375" style="138" customWidth="1"/>
    <col min="13827" max="13827" width="28.21875" style="138" customWidth="1"/>
    <col min="13828" max="13828" width="10.77734375" style="138" customWidth="1"/>
    <col min="13829" max="13829" width="12.77734375" style="138" customWidth="1"/>
    <col min="13830" max="13830" width="13.44140625" style="138" customWidth="1"/>
    <col min="13831" max="13831" width="12.77734375" style="138" customWidth="1"/>
    <col min="13832" max="13832" width="13.77734375" style="138" customWidth="1"/>
    <col min="13833" max="13833" width="18.21875" style="138" customWidth="1"/>
    <col min="13834" max="13834" width="15" style="138" customWidth="1"/>
    <col min="13835" max="13835" width="12.5546875" style="138" customWidth="1"/>
    <col min="13836" max="13836" width="12.77734375" style="138" customWidth="1"/>
    <col min="13837" max="14081" width="9.21875" style="138"/>
    <col min="14082" max="14082" width="21.77734375" style="138" customWidth="1"/>
    <col min="14083" max="14083" width="28.21875" style="138" customWidth="1"/>
    <col min="14084" max="14084" width="10.77734375" style="138" customWidth="1"/>
    <col min="14085" max="14085" width="12.77734375" style="138" customWidth="1"/>
    <col min="14086" max="14086" width="13.44140625" style="138" customWidth="1"/>
    <col min="14087" max="14087" width="12.77734375" style="138" customWidth="1"/>
    <col min="14088" max="14088" width="13.77734375" style="138" customWidth="1"/>
    <col min="14089" max="14089" width="18.21875" style="138" customWidth="1"/>
    <col min="14090" max="14090" width="15" style="138" customWidth="1"/>
    <col min="14091" max="14091" width="12.5546875" style="138" customWidth="1"/>
    <col min="14092" max="14092" width="12.77734375" style="138" customWidth="1"/>
    <col min="14093" max="14337" width="9.21875" style="138"/>
    <col min="14338" max="14338" width="21.77734375" style="138" customWidth="1"/>
    <col min="14339" max="14339" width="28.21875" style="138" customWidth="1"/>
    <col min="14340" max="14340" width="10.77734375" style="138" customWidth="1"/>
    <col min="14341" max="14341" width="12.77734375" style="138" customWidth="1"/>
    <col min="14342" max="14342" width="13.44140625" style="138" customWidth="1"/>
    <col min="14343" max="14343" width="12.77734375" style="138" customWidth="1"/>
    <col min="14344" max="14344" width="13.77734375" style="138" customWidth="1"/>
    <col min="14345" max="14345" width="18.21875" style="138" customWidth="1"/>
    <col min="14346" max="14346" width="15" style="138" customWidth="1"/>
    <col min="14347" max="14347" width="12.5546875" style="138" customWidth="1"/>
    <col min="14348" max="14348" width="12.77734375" style="138" customWidth="1"/>
    <col min="14349" max="14593" width="9.21875" style="138"/>
    <col min="14594" max="14594" width="21.77734375" style="138" customWidth="1"/>
    <col min="14595" max="14595" width="28.21875" style="138" customWidth="1"/>
    <col min="14596" max="14596" width="10.77734375" style="138" customWidth="1"/>
    <col min="14597" max="14597" width="12.77734375" style="138" customWidth="1"/>
    <col min="14598" max="14598" width="13.44140625" style="138" customWidth="1"/>
    <col min="14599" max="14599" width="12.77734375" style="138" customWidth="1"/>
    <col min="14600" max="14600" width="13.77734375" style="138" customWidth="1"/>
    <col min="14601" max="14601" width="18.21875" style="138" customWidth="1"/>
    <col min="14602" max="14602" width="15" style="138" customWidth="1"/>
    <col min="14603" max="14603" width="12.5546875" style="138" customWidth="1"/>
    <col min="14604" max="14604" width="12.77734375" style="138" customWidth="1"/>
    <col min="14605" max="14849" width="9.21875" style="138"/>
    <col min="14850" max="14850" width="21.77734375" style="138" customWidth="1"/>
    <col min="14851" max="14851" width="28.21875" style="138" customWidth="1"/>
    <col min="14852" max="14852" width="10.77734375" style="138" customWidth="1"/>
    <col min="14853" max="14853" width="12.77734375" style="138" customWidth="1"/>
    <col min="14854" max="14854" width="13.44140625" style="138" customWidth="1"/>
    <col min="14855" max="14855" width="12.77734375" style="138" customWidth="1"/>
    <col min="14856" max="14856" width="13.77734375" style="138" customWidth="1"/>
    <col min="14857" max="14857" width="18.21875" style="138" customWidth="1"/>
    <col min="14858" max="14858" width="15" style="138" customWidth="1"/>
    <col min="14859" max="14859" width="12.5546875" style="138" customWidth="1"/>
    <col min="14860" max="14860" width="12.77734375" style="138" customWidth="1"/>
    <col min="14861" max="15105" width="9.21875" style="138"/>
    <col min="15106" max="15106" width="21.77734375" style="138" customWidth="1"/>
    <col min="15107" max="15107" width="28.21875" style="138" customWidth="1"/>
    <col min="15108" max="15108" width="10.77734375" style="138" customWidth="1"/>
    <col min="15109" max="15109" width="12.77734375" style="138" customWidth="1"/>
    <col min="15110" max="15110" width="13.44140625" style="138" customWidth="1"/>
    <col min="15111" max="15111" width="12.77734375" style="138" customWidth="1"/>
    <col min="15112" max="15112" width="13.77734375" style="138" customWidth="1"/>
    <col min="15113" max="15113" width="18.21875" style="138" customWidth="1"/>
    <col min="15114" max="15114" width="15" style="138" customWidth="1"/>
    <col min="15115" max="15115" width="12.5546875" style="138" customWidth="1"/>
    <col min="15116" max="15116" width="12.77734375" style="138" customWidth="1"/>
    <col min="15117" max="15361" width="9.21875" style="138"/>
    <col min="15362" max="15362" width="21.77734375" style="138" customWidth="1"/>
    <col min="15363" max="15363" width="28.21875" style="138" customWidth="1"/>
    <col min="15364" max="15364" width="10.77734375" style="138" customWidth="1"/>
    <col min="15365" max="15365" width="12.77734375" style="138" customWidth="1"/>
    <col min="15366" max="15366" width="13.44140625" style="138" customWidth="1"/>
    <col min="15367" max="15367" width="12.77734375" style="138" customWidth="1"/>
    <col min="15368" max="15368" width="13.77734375" style="138" customWidth="1"/>
    <col min="15369" max="15369" width="18.21875" style="138" customWidth="1"/>
    <col min="15370" max="15370" width="15" style="138" customWidth="1"/>
    <col min="15371" max="15371" width="12.5546875" style="138" customWidth="1"/>
    <col min="15372" max="15372" width="12.77734375" style="138" customWidth="1"/>
    <col min="15373" max="15617" width="9.21875" style="138"/>
    <col min="15618" max="15618" width="21.77734375" style="138" customWidth="1"/>
    <col min="15619" max="15619" width="28.21875" style="138" customWidth="1"/>
    <col min="15620" max="15620" width="10.77734375" style="138" customWidth="1"/>
    <col min="15621" max="15621" width="12.77734375" style="138" customWidth="1"/>
    <col min="15622" max="15622" width="13.44140625" style="138" customWidth="1"/>
    <col min="15623" max="15623" width="12.77734375" style="138" customWidth="1"/>
    <col min="15624" max="15624" width="13.77734375" style="138" customWidth="1"/>
    <col min="15625" max="15625" width="18.21875" style="138" customWidth="1"/>
    <col min="15626" max="15626" width="15" style="138" customWidth="1"/>
    <col min="15627" max="15627" width="12.5546875" style="138" customWidth="1"/>
    <col min="15628" max="15628" width="12.77734375" style="138" customWidth="1"/>
    <col min="15629" max="15873" width="9.21875" style="138"/>
    <col min="15874" max="15874" width="21.77734375" style="138" customWidth="1"/>
    <col min="15875" max="15875" width="28.21875" style="138" customWidth="1"/>
    <col min="15876" max="15876" width="10.77734375" style="138" customWidth="1"/>
    <col min="15877" max="15877" width="12.77734375" style="138" customWidth="1"/>
    <col min="15878" max="15878" width="13.44140625" style="138" customWidth="1"/>
    <col min="15879" max="15879" width="12.77734375" style="138" customWidth="1"/>
    <col min="15880" max="15880" width="13.77734375" style="138" customWidth="1"/>
    <col min="15881" max="15881" width="18.21875" style="138" customWidth="1"/>
    <col min="15882" max="15882" width="15" style="138" customWidth="1"/>
    <col min="15883" max="15883" width="12.5546875" style="138" customWidth="1"/>
    <col min="15884" max="15884" width="12.77734375" style="138" customWidth="1"/>
    <col min="15885" max="16129" width="9.21875" style="138"/>
    <col min="16130" max="16130" width="21.77734375" style="138" customWidth="1"/>
    <col min="16131" max="16131" width="28.21875" style="138" customWidth="1"/>
    <col min="16132" max="16132" width="10.77734375" style="138" customWidth="1"/>
    <col min="16133" max="16133" width="12.77734375" style="138" customWidth="1"/>
    <col min="16134" max="16134" width="13.44140625" style="138" customWidth="1"/>
    <col min="16135" max="16135" width="12.77734375" style="138" customWidth="1"/>
    <col min="16136" max="16136" width="13.77734375" style="138" customWidth="1"/>
    <col min="16137" max="16137" width="18.21875" style="138" customWidth="1"/>
    <col min="16138" max="16138" width="15" style="138" customWidth="1"/>
    <col min="16139" max="16139" width="12.5546875" style="138" customWidth="1"/>
    <col min="16140" max="16140" width="12.77734375" style="138" customWidth="1"/>
    <col min="16141" max="16384" width="9.21875" style="138"/>
  </cols>
  <sheetData>
    <row r="1" spans="2:9" ht="15" customHeight="1" x14ac:dyDescent="0.25">
      <c r="B1" s="137"/>
      <c r="C1" s="137"/>
      <c r="D1" s="137"/>
      <c r="E1" s="137"/>
      <c r="F1" s="137"/>
      <c r="G1" s="137"/>
      <c r="H1" s="137"/>
    </row>
    <row r="2" spans="2:9" x14ac:dyDescent="0.25">
      <c r="B2" s="3"/>
      <c r="C2" s="137"/>
      <c r="D2" s="137"/>
      <c r="E2" s="137"/>
      <c r="F2" s="137"/>
      <c r="G2" s="137"/>
      <c r="H2" s="137"/>
    </row>
    <row r="3" spans="2:9" x14ac:dyDescent="0.25">
      <c r="B3" s="3"/>
      <c r="C3" s="137"/>
      <c r="D3" s="137"/>
      <c r="E3" s="137"/>
      <c r="F3" s="137"/>
      <c r="G3" s="137"/>
      <c r="H3" s="137"/>
    </row>
    <row r="4" spans="2:9" x14ac:dyDescent="0.25">
      <c r="B4" s="3"/>
      <c r="C4" s="137"/>
      <c r="D4" s="137"/>
      <c r="E4" s="137"/>
      <c r="F4" s="137"/>
      <c r="G4" s="137"/>
      <c r="H4" s="137"/>
    </row>
    <row r="5" spans="2:9" x14ac:dyDescent="0.25">
      <c r="B5" s="3"/>
      <c r="C5" s="137"/>
      <c r="D5" s="137"/>
      <c r="E5" s="137"/>
      <c r="F5" s="137"/>
      <c r="G5" s="137"/>
      <c r="H5" s="137"/>
    </row>
    <row r="6" spans="2:9" ht="16.5" customHeight="1" x14ac:dyDescent="0.25">
      <c r="B6" s="139"/>
      <c r="C6" s="137"/>
      <c r="E6" s="36"/>
      <c r="F6" s="36"/>
      <c r="G6" s="137"/>
      <c r="H6" s="137"/>
    </row>
    <row r="7" spans="2:9" ht="16.5" customHeight="1" x14ac:dyDescent="0.25">
      <c r="B7" s="290" t="s">
        <v>174</v>
      </c>
      <c r="C7" s="290"/>
      <c r="D7" s="290"/>
      <c r="E7" s="290"/>
      <c r="F7" s="290"/>
      <c r="G7" s="290"/>
      <c r="H7" s="290"/>
      <c r="I7" s="290"/>
    </row>
    <row r="8" spans="2:9" ht="15" customHeight="1" x14ac:dyDescent="0.25">
      <c r="B8" s="291" t="s">
        <v>132</v>
      </c>
      <c r="C8" s="291"/>
      <c r="D8" s="291"/>
      <c r="E8" s="291"/>
      <c r="F8" s="291"/>
      <c r="G8" s="291"/>
      <c r="H8" s="291"/>
      <c r="I8" s="291"/>
    </row>
    <row r="9" spans="2:9" x14ac:dyDescent="0.25">
      <c r="B9" s="291" t="s">
        <v>171</v>
      </c>
      <c r="C9" s="291"/>
      <c r="D9" s="291"/>
      <c r="E9" s="291"/>
      <c r="F9" s="291"/>
      <c r="G9" s="291"/>
      <c r="H9" s="291"/>
      <c r="I9" s="291"/>
    </row>
    <row r="10" spans="2:9" x14ac:dyDescent="0.25">
      <c r="B10" s="38"/>
      <c r="C10" s="136"/>
      <c r="E10" s="136"/>
      <c r="F10" s="136"/>
      <c r="G10" s="136"/>
      <c r="H10" s="137"/>
    </row>
    <row r="11" spans="2:9" x14ac:dyDescent="0.25">
      <c r="B11" s="140" t="s">
        <v>77</v>
      </c>
      <c r="C11" s="292"/>
      <c r="D11" s="292"/>
      <c r="E11" s="292"/>
      <c r="F11" s="292"/>
      <c r="G11" s="136"/>
      <c r="H11" s="137"/>
    </row>
    <row r="12" spans="2:9" ht="14.25" customHeight="1" x14ac:dyDescent="0.25">
      <c r="B12" s="140" t="s">
        <v>78</v>
      </c>
      <c r="C12" s="81"/>
      <c r="D12" s="141" t="s">
        <v>24</v>
      </c>
      <c r="E12" s="293"/>
      <c r="F12" s="293"/>
      <c r="G12" s="136"/>
      <c r="H12" s="137"/>
    </row>
    <row r="13" spans="2:9" ht="14.25" customHeight="1" x14ac:dyDescent="0.25">
      <c r="B13" s="142" t="s">
        <v>79</v>
      </c>
      <c r="C13" s="143"/>
      <c r="D13" s="144" t="s">
        <v>23</v>
      </c>
      <c r="E13" s="409"/>
      <c r="F13" s="409"/>
      <c r="G13" s="145"/>
      <c r="H13" s="137"/>
    </row>
    <row r="14" spans="2:9" ht="14.25" customHeight="1" x14ac:dyDescent="0.25">
      <c r="B14" s="146"/>
      <c r="C14" s="147"/>
      <c r="D14" s="148"/>
      <c r="E14" s="147"/>
      <c r="F14" s="147"/>
      <c r="G14" s="145"/>
      <c r="H14" s="137"/>
    </row>
    <row r="15" spans="2:9" ht="14.25" customHeight="1" x14ac:dyDescent="0.25">
      <c r="B15" s="149"/>
      <c r="C15" s="149"/>
      <c r="D15" s="410" t="s">
        <v>118</v>
      </c>
      <c r="E15" s="412" t="s">
        <v>119</v>
      </c>
      <c r="F15" s="47"/>
      <c r="G15" s="150"/>
      <c r="H15" s="137"/>
    </row>
    <row r="16" spans="2:9" ht="16.5" customHeight="1" x14ac:dyDescent="0.25">
      <c r="B16" s="3" t="s">
        <v>20</v>
      </c>
      <c r="C16" s="151"/>
      <c r="D16" s="411"/>
      <c r="E16" s="413"/>
      <c r="F16" s="414"/>
      <c r="G16" s="414"/>
      <c r="H16" s="414"/>
      <c r="I16" s="414"/>
    </row>
    <row r="17" spans="2:9" s="156" customFormat="1" ht="16.5" customHeight="1" x14ac:dyDescent="0.25">
      <c r="B17" s="415" t="s">
        <v>50</v>
      </c>
      <c r="C17" s="416"/>
      <c r="D17" s="152" t="s">
        <v>51</v>
      </c>
      <c r="E17" s="152" t="s">
        <v>52</v>
      </c>
      <c r="F17" s="153" t="s">
        <v>91</v>
      </c>
      <c r="G17" s="154"/>
      <c r="H17" s="154"/>
      <c r="I17" s="155"/>
    </row>
    <row r="18" spans="2:9" ht="20.25" customHeight="1" x14ac:dyDescent="0.25">
      <c r="B18" s="417" t="s">
        <v>93</v>
      </c>
      <c r="C18" s="418"/>
      <c r="D18" s="123"/>
      <c r="E18" s="157">
        <f>E19+D19+D31+E31+D32</f>
        <v>0</v>
      </c>
      <c r="F18" s="419" t="s">
        <v>57</v>
      </c>
      <c r="G18" s="420"/>
      <c r="H18" s="420"/>
      <c r="I18" s="158" t="s">
        <v>56</v>
      </c>
    </row>
    <row r="19" spans="2:9" ht="12.75" customHeight="1" x14ac:dyDescent="0.25">
      <c r="B19" s="379" t="s">
        <v>45</v>
      </c>
      <c r="C19" s="380"/>
      <c r="D19" s="421"/>
      <c r="E19" s="159">
        <f>E20+D20+E25+D25</f>
        <v>0</v>
      </c>
      <c r="F19" s="396"/>
      <c r="G19" s="397"/>
      <c r="H19" s="398"/>
      <c r="I19" s="106"/>
    </row>
    <row r="20" spans="2:9" x14ac:dyDescent="0.25">
      <c r="B20" s="406" t="s">
        <v>40</v>
      </c>
      <c r="C20" s="407"/>
      <c r="D20" s="125">
        <f>D21-D22-D23-D24</f>
        <v>0</v>
      </c>
      <c r="E20" s="160">
        <f>E21-E22-E23-E24</f>
        <v>0</v>
      </c>
      <c r="F20" s="396"/>
      <c r="G20" s="397"/>
      <c r="H20" s="398"/>
      <c r="I20" s="106"/>
    </row>
    <row r="21" spans="2:9" ht="15.75" customHeight="1" x14ac:dyDescent="0.25">
      <c r="B21" s="368" t="s">
        <v>39</v>
      </c>
      <c r="C21" s="399"/>
      <c r="D21" s="106"/>
      <c r="E21" s="124"/>
      <c r="F21" s="396"/>
      <c r="G21" s="397"/>
      <c r="H21" s="398"/>
      <c r="I21" s="106"/>
    </row>
    <row r="22" spans="2:9" ht="15.75" customHeight="1" x14ac:dyDescent="0.25">
      <c r="B22" s="368" t="s">
        <v>80</v>
      </c>
      <c r="C22" s="399"/>
      <c r="D22" s="106"/>
      <c r="E22" s="124"/>
      <c r="F22" s="396"/>
      <c r="G22" s="397"/>
      <c r="H22" s="398"/>
      <c r="I22" s="106"/>
    </row>
    <row r="23" spans="2:9" ht="15.75" customHeight="1" x14ac:dyDescent="0.25">
      <c r="B23" s="368" t="s">
        <v>81</v>
      </c>
      <c r="C23" s="399"/>
      <c r="D23" s="106"/>
      <c r="E23" s="124"/>
      <c r="F23" s="400"/>
      <c r="G23" s="401"/>
      <c r="H23" s="402"/>
      <c r="I23" s="106"/>
    </row>
    <row r="24" spans="2:9" ht="15.75" customHeight="1" x14ac:dyDescent="0.25">
      <c r="B24" s="368" t="s">
        <v>82</v>
      </c>
      <c r="C24" s="399"/>
      <c r="D24" s="106"/>
      <c r="E24" s="124"/>
      <c r="F24" s="403" t="s">
        <v>83</v>
      </c>
      <c r="G24" s="404"/>
      <c r="H24" s="405"/>
      <c r="I24" s="93">
        <f>SUM(I18:I23)</f>
        <v>0</v>
      </c>
    </row>
    <row r="25" spans="2:9" ht="15.75" customHeight="1" x14ac:dyDescent="0.25">
      <c r="B25" s="406" t="s">
        <v>94</v>
      </c>
      <c r="C25" s="407"/>
      <c r="D25" s="125">
        <f>IF(D20=0,0,SUM(D26:D29)*F38/E38)</f>
        <v>0</v>
      </c>
      <c r="E25" s="160">
        <f>IF(E20=0,0,SUM(E26:E29)*F41/E41)</f>
        <v>0</v>
      </c>
      <c r="F25" s="161"/>
      <c r="G25" s="408" t="s">
        <v>35</v>
      </c>
      <c r="H25" s="408"/>
      <c r="I25" s="162">
        <f>E24-I24</f>
        <v>0</v>
      </c>
    </row>
    <row r="26" spans="2:9" ht="15.75" customHeight="1" x14ac:dyDescent="0.25">
      <c r="B26" s="368" t="s">
        <v>95</v>
      </c>
      <c r="C26" s="399"/>
      <c r="D26" s="106"/>
      <c r="E26" s="124"/>
    </row>
    <row r="27" spans="2:9" ht="15.75" customHeight="1" x14ac:dyDescent="0.25">
      <c r="B27" s="368" t="s">
        <v>96</v>
      </c>
      <c r="C27" s="399"/>
      <c r="D27" s="106"/>
      <c r="E27" s="124"/>
    </row>
    <row r="28" spans="2:9" ht="15.75" customHeight="1" x14ac:dyDescent="0.25">
      <c r="B28" s="368" t="s">
        <v>97</v>
      </c>
      <c r="C28" s="399"/>
      <c r="D28" s="106"/>
      <c r="E28" s="124"/>
    </row>
    <row r="29" spans="2:9" ht="15.75" customHeight="1" x14ac:dyDescent="0.25">
      <c r="B29" s="368" t="s">
        <v>32</v>
      </c>
      <c r="C29" s="399"/>
      <c r="D29" s="106"/>
      <c r="E29" s="124"/>
    </row>
    <row r="30" spans="2:9" ht="15.75" customHeight="1" x14ac:dyDescent="0.25">
      <c r="B30" s="375" t="str">
        <f>"2. prispevki delodajalca ("&amp;D30*100&amp;"% in "&amp;E30*100&amp;"% na 1.a)"</f>
        <v>2. prispevki delodajalca (16,1% in 16,34% na 1.a)</v>
      </c>
      <c r="C30" s="376"/>
      <c r="D30" s="163">
        <v>0.161</v>
      </c>
      <c r="E30" s="164">
        <v>0.16339999999999999</v>
      </c>
    </row>
    <row r="31" spans="2:9" ht="15.75" customHeight="1" x14ac:dyDescent="0.25">
      <c r="B31" s="377"/>
      <c r="C31" s="378"/>
      <c r="D31" s="165">
        <f>D30*D20</f>
        <v>0</v>
      </c>
      <c r="E31" s="166">
        <f>E30*E20</f>
        <v>0</v>
      </c>
    </row>
    <row r="32" spans="2:9" ht="15.75" customHeight="1" x14ac:dyDescent="0.25">
      <c r="B32" s="379" t="s">
        <v>158</v>
      </c>
      <c r="C32" s="380"/>
      <c r="D32" s="381"/>
      <c r="E32" s="382"/>
      <c r="F32" s="167"/>
      <c r="G32" s="167"/>
      <c r="H32" s="167"/>
      <c r="I32" s="167"/>
    </row>
    <row r="33" spans="2:12" s="156" customFormat="1" ht="15.75" customHeight="1" x14ac:dyDescent="0.25">
      <c r="B33" s="383" t="s">
        <v>37</v>
      </c>
      <c r="C33" s="384"/>
      <c r="D33" s="385"/>
      <c r="E33" s="168">
        <f>E18+E22+E23+E24-E25+ROUND(E30*E21,2)+(SUM(E26:E29)-E31)+D18+D22+D23+D24-D25+ROUND(D30*D21,2)+(SUM(D26:D29)-D31)</f>
        <v>0</v>
      </c>
      <c r="F33" s="326" t="s">
        <v>191</v>
      </c>
      <c r="G33" s="326"/>
      <c r="H33" s="386"/>
      <c r="I33" s="138"/>
    </row>
    <row r="34" spans="2:12" s="156" customFormat="1" ht="14.25" customHeight="1" x14ac:dyDescent="0.25">
      <c r="B34" s="122"/>
      <c r="C34" s="122"/>
      <c r="D34" s="167"/>
      <c r="E34" s="122"/>
      <c r="F34" s="326"/>
      <c r="G34" s="326"/>
      <c r="H34" s="386"/>
      <c r="L34" s="169"/>
    </row>
    <row r="35" spans="2:12" ht="15.75" customHeight="1" x14ac:dyDescent="0.25">
      <c r="B35" s="3" t="s">
        <v>21</v>
      </c>
      <c r="C35" s="170"/>
      <c r="D35" s="170"/>
      <c r="E35" s="170"/>
      <c r="F35" s="122"/>
      <c r="G35" s="171"/>
      <c r="H35" s="167"/>
      <c r="I35" s="156"/>
    </row>
    <row r="36" spans="2:12" ht="93.75" customHeight="1" x14ac:dyDescent="0.25">
      <c r="B36" s="328" t="s">
        <v>42</v>
      </c>
      <c r="C36" s="328"/>
      <c r="D36" s="111" t="s">
        <v>44</v>
      </c>
      <c r="E36" s="111" t="s">
        <v>87</v>
      </c>
      <c r="F36" s="111" t="s">
        <v>98</v>
      </c>
      <c r="G36" s="112" t="s">
        <v>19</v>
      </c>
      <c r="H36" s="172" t="s">
        <v>184</v>
      </c>
      <c r="I36" s="173" t="s">
        <v>43</v>
      </c>
    </row>
    <row r="37" spans="2:12" s="175" customFormat="1" x14ac:dyDescent="0.25">
      <c r="B37" s="387" t="s">
        <v>50</v>
      </c>
      <c r="C37" s="388"/>
      <c r="D37" s="26" t="s">
        <v>51</v>
      </c>
      <c r="E37" s="26" t="s">
        <v>52</v>
      </c>
      <c r="F37" s="116" t="s">
        <v>101</v>
      </c>
      <c r="G37" s="174" t="s">
        <v>102</v>
      </c>
      <c r="H37" s="116" t="s">
        <v>100</v>
      </c>
      <c r="I37" s="26" t="s">
        <v>109</v>
      </c>
    </row>
    <row r="38" spans="2:12" x14ac:dyDescent="0.25">
      <c r="B38" s="389" t="s">
        <v>116</v>
      </c>
      <c r="C38" s="390"/>
      <c r="D38" s="176">
        <f>SUM(D39:D40)</f>
        <v>0</v>
      </c>
      <c r="E38" s="177"/>
      <c r="F38" s="259">
        <f>E38</f>
        <v>0</v>
      </c>
      <c r="G38" s="28" t="e">
        <f t="shared" ref="G38:G43" si="0">(+D38/F38)</f>
        <v>#DIV/0!</v>
      </c>
      <c r="H38" s="106"/>
      <c r="I38" s="178" t="e">
        <f>SUM(I39:I40)</f>
        <v>#DIV/0!</v>
      </c>
    </row>
    <row r="39" spans="2:12" ht="12.75" customHeight="1" x14ac:dyDescent="0.25">
      <c r="B39" s="125" t="s">
        <v>111</v>
      </c>
      <c r="C39" s="125"/>
      <c r="D39" s="179">
        <f>D20+D25</f>
        <v>0</v>
      </c>
      <c r="E39" s="180">
        <f>E38</f>
        <v>0</v>
      </c>
      <c r="F39" s="180">
        <f>F38</f>
        <v>0</v>
      </c>
      <c r="G39" s="28" t="e">
        <f t="shared" si="0"/>
        <v>#DIV/0!</v>
      </c>
      <c r="H39" s="180">
        <f>H38</f>
        <v>0</v>
      </c>
      <c r="I39" s="178" t="e">
        <f>ROUND(+H39*G39,2)</f>
        <v>#DIV/0!</v>
      </c>
    </row>
    <row r="40" spans="2:12" ht="13.5" customHeight="1" x14ac:dyDescent="0.25">
      <c r="B40" s="125" t="s">
        <v>110</v>
      </c>
      <c r="C40" s="125"/>
      <c r="D40" s="181">
        <f>D31</f>
        <v>0</v>
      </c>
      <c r="E40" s="180">
        <f>E38</f>
        <v>0</v>
      </c>
      <c r="F40" s="180">
        <f>F38</f>
        <v>0</v>
      </c>
      <c r="G40" s="28" t="e">
        <f t="shared" si="0"/>
        <v>#DIV/0!</v>
      </c>
      <c r="H40" s="180">
        <f>H38</f>
        <v>0</v>
      </c>
      <c r="I40" s="178" t="e">
        <f>ROUND(+H40*G40,2)</f>
        <v>#DIV/0!</v>
      </c>
    </row>
    <row r="41" spans="2:12" ht="13.5" customHeight="1" x14ac:dyDescent="0.25">
      <c r="B41" s="391" t="s">
        <v>117</v>
      </c>
      <c r="C41" s="392"/>
      <c r="D41" s="181">
        <f>D42+D43</f>
        <v>0</v>
      </c>
      <c r="E41" s="124"/>
      <c r="F41" s="124">
        <f>E41</f>
        <v>0</v>
      </c>
      <c r="G41" s="28" t="e">
        <f t="shared" si="0"/>
        <v>#DIV/0!</v>
      </c>
      <c r="H41" s="124"/>
      <c r="I41" s="182" t="e">
        <f>SUM(I42:I43)</f>
        <v>#DIV/0!</v>
      </c>
    </row>
    <row r="42" spans="2:12" ht="13.5" customHeight="1" x14ac:dyDescent="0.25">
      <c r="B42" s="160" t="s">
        <v>112</v>
      </c>
      <c r="C42" s="160"/>
      <c r="D42" s="181">
        <f>E20+E25</f>
        <v>0</v>
      </c>
      <c r="E42" s="180">
        <f>E41</f>
        <v>0</v>
      </c>
      <c r="F42" s="180">
        <f>F41</f>
        <v>0</v>
      </c>
      <c r="G42" s="28" t="e">
        <f t="shared" si="0"/>
        <v>#DIV/0!</v>
      </c>
      <c r="H42" s="180">
        <f>H41</f>
        <v>0</v>
      </c>
      <c r="I42" s="182" t="e">
        <f>ROUND(+H42*G42,2)</f>
        <v>#DIV/0!</v>
      </c>
    </row>
    <row r="43" spans="2:12" ht="13.5" customHeight="1" x14ac:dyDescent="0.25">
      <c r="B43" s="160" t="s">
        <v>113</v>
      </c>
      <c r="C43" s="160"/>
      <c r="D43" s="181">
        <f>E31</f>
        <v>0</v>
      </c>
      <c r="E43" s="180">
        <f>E42</f>
        <v>0</v>
      </c>
      <c r="F43" s="180">
        <f>F42</f>
        <v>0</v>
      </c>
      <c r="G43" s="28" t="e">
        <f t="shared" si="0"/>
        <v>#DIV/0!</v>
      </c>
      <c r="H43" s="183">
        <f>H42</f>
        <v>0</v>
      </c>
      <c r="I43" s="182" t="e">
        <f>ROUND(+H43*G43,2)</f>
        <v>#DIV/0!</v>
      </c>
    </row>
    <row r="44" spans="2:12" ht="15.75" customHeight="1" x14ac:dyDescent="0.25">
      <c r="B44" s="393" t="s">
        <v>49</v>
      </c>
      <c r="C44" s="394"/>
      <c r="D44" s="159"/>
      <c r="E44" s="184"/>
      <c r="F44" s="159"/>
      <c r="G44" s="185"/>
      <c r="H44" s="186"/>
      <c r="I44" s="187"/>
    </row>
    <row r="45" spans="2:12" s="156" customFormat="1" ht="15.75" customHeight="1" x14ac:dyDescent="0.25">
      <c r="B45" s="188"/>
      <c r="C45" s="188"/>
      <c r="D45" s="395" t="s">
        <v>114</v>
      </c>
      <c r="E45" s="395"/>
      <c r="F45" s="395"/>
      <c r="G45" s="395"/>
      <c r="H45" s="395"/>
      <c r="I45" s="115" t="e">
        <f>H38/E38</f>
        <v>#DIV/0!</v>
      </c>
    </row>
    <row r="46" spans="2:12" s="156" customFormat="1" ht="15.75" customHeight="1" x14ac:dyDescent="0.25">
      <c r="B46" s="188"/>
      <c r="C46" s="188"/>
      <c r="D46" s="374" t="s">
        <v>115</v>
      </c>
      <c r="E46" s="374"/>
      <c r="F46" s="374"/>
      <c r="G46" s="374"/>
      <c r="H46" s="374"/>
      <c r="I46" s="189" t="e">
        <f>H41/E38</f>
        <v>#DIV/0!</v>
      </c>
    </row>
    <row r="47" spans="2:12" ht="17.25" customHeight="1" x14ac:dyDescent="0.25">
      <c r="B47" s="242"/>
      <c r="C47" s="239" t="s">
        <v>173</v>
      </c>
      <c r="D47" s="19"/>
      <c r="E47" s="20"/>
      <c r="F47" s="21"/>
      <c r="G47" s="50"/>
      <c r="H47" s="52"/>
      <c r="I47" s="10"/>
    </row>
    <row r="48" spans="2:12" ht="20.25" customHeight="1" x14ac:dyDescent="0.25">
      <c r="B48" s="10"/>
      <c r="C48" s="53" t="s">
        <v>27</v>
      </c>
      <c r="D48" s="232"/>
      <c r="E48" s="233" t="e">
        <f>I39+I42+I44</f>
        <v>#DIV/0!</v>
      </c>
      <c r="F48" s="53" t="s">
        <v>26</v>
      </c>
      <c r="G48" s="53"/>
      <c r="H48" s="55"/>
      <c r="I48" s="233" t="e">
        <f>I40+I43</f>
        <v>#DIV/0!</v>
      </c>
    </row>
    <row r="49" spans="2:14" ht="26.55" customHeight="1" x14ac:dyDescent="0.25">
      <c r="B49" s="234" t="s">
        <v>192</v>
      </c>
      <c r="C49" s="250" t="s">
        <v>133</v>
      </c>
      <c r="D49" s="10"/>
      <c r="E49" s="228" t="e">
        <f>E48*C49</f>
        <v>#DIV/0!</v>
      </c>
      <c r="F49" s="240" t="s">
        <v>138</v>
      </c>
      <c r="G49" s="337" t="s">
        <v>186</v>
      </c>
      <c r="H49" s="241" t="s">
        <v>139</v>
      </c>
      <c r="I49" s="228" t="e">
        <f>I48*C49</f>
        <v>#DIV/0!</v>
      </c>
    </row>
    <row r="50" spans="2:14" ht="26.1" customHeight="1" x14ac:dyDescent="0.25">
      <c r="B50" s="234" t="s">
        <v>193</v>
      </c>
      <c r="C50" s="250" t="s">
        <v>133</v>
      </c>
      <c r="D50" s="10"/>
      <c r="E50" s="228" t="e">
        <f>E48*C50</f>
        <v>#DIV/0!</v>
      </c>
      <c r="F50" s="240" t="s">
        <v>138</v>
      </c>
      <c r="G50" s="338"/>
      <c r="H50" s="241" t="s">
        <v>139</v>
      </c>
      <c r="I50" s="228" t="e">
        <f>I48*C50</f>
        <v>#DIV/0!</v>
      </c>
    </row>
    <row r="51" spans="2:14" ht="15" customHeight="1" x14ac:dyDescent="0.25">
      <c r="B51" s="10"/>
      <c r="C51" s="227"/>
      <c r="D51" s="229"/>
      <c r="E51" s="230"/>
      <c r="F51" s="231"/>
      <c r="G51" s="244"/>
      <c r="H51" s="229"/>
      <c r="I51" s="230"/>
    </row>
    <row r="52" spans="2:14" ht="17.25" customHeight="1" x14ac:dyDescent="0.25">
      <c r="B52" s="3" t="s">
        <v>33</v>
      </c>
      <c r="C52" s="170"/>
      <c r="D52" s="192"/>
      <c r="E52" s="193"/>
      <c r="F52" s="190"/>
      <c r="G52" s="150"/>
      <c r="H52" s="194"/>
    </row>
    <row r="53" spans="2:14" ht="22.5" customHeight="1" x14ac:dyDescent="0.25">
      <c r="B53" s="195" t="s">
        <v>169</v>
      </c>
      <c r="C53" s="122"/>
      <c r="D53" s="196"/>
      <c r="E53" s="331"/>
      <c r="F53" s="331"/>
      <c r="G53" s="150"/>
      <c r="H53" s="194"/>
    </row>
    <row r="54" spans="2:14" ht="48" customHeight="1" x14ac:dyDescent="0.25">
      <c r="B54" s="197" t="s">
        <v>28</v>
      </c>
      <c r="C54" s="197" t="s">
        <v>188</v>
      </c>
      <c r="D54" s="198" t="s">
        <v>29</v>
      </c>
      <c r="E54" s="198" t="s">
        <v>47</v>
      </c>
      <c r="F54" s="198" t="s">
        <v>48</v>
      </c>
      <c r="G54" s="197" t="s">
        <v>18</v>
      </c>
      <c r="H54" s="199"/>
    </row>
    <row r="55" spans="2:14" ht="14.25" customHeight="1" x14ac:dyDescent="0.25">
      <c r="B55" s="200"/>
      <c r="C55" s="200"/>
      <c r="D55" s="181">
        <f>H38</f>
        <v>0</v>
      </c>
      <c r="E55" s="179" t="e">
        <f>I39+I44</f>
        <v>#DIV/0!</v>
      </c>
      <c r="F55" s="180" t="e">
        <f>I40</f>
        <v>#DIV/0!</v>
      </c>
      <c r="G55" s="178" t="e">
        <f t="shared" ref="G55:G60" si="1">E55+F55</f>
        <v>#DIV/0!</v>
      </c>
      <c r="H55" s="145"/>
    </row>
    <row r="56" spans="2:14" ht="14.25" customHeight="1" x14ac:dyDescent="0.25">
      <c r="B56" s="200"/>
      <c r="C56" s="200"/>
      <c r="D56" s="181">
        <f>H41</f>
        <v>0</v>
      </c>
      <c r="E56" s="179" t="e">
        <f>I42</f>
        <v>#DIV/0!</v>
      </c>
      <c r="F56" s="180" t="e">
        <f>I43</f>
        <v>#DIV/0!</v>
      </c>
      <c r="G56" s="178" t="e">
        <f>E56+F56</f>
        <v>#DIV/0!</v>
      </c>
      <c r="H56" s="145"/>
    </row>
    <row r="57" spans="2:14" ht="14.25" customHeight="1" x14ac:dyDescent="0.25">
      <c r="B57" s="200"/>
      <c r="C57" s="200"/>
      <c r="D57" s="106"/>
      <c r="E57" s="106"/>
      <c r="F57" s="106"/>
      <c r="G57" s="178">
        <f t="shared" si="1"/>
        <v>0</v>
      </c>
      <c r="H57" s="145"/>
    </row>
    <row r="58" spans="2:14" ht="14.25" customHeight="1" x14ac:dyDescent="0.25">
      <c r="B58" s="200"/>
      <c r="C58" s="200"/>
      <c r="D58" s="106"/>
      <c r="E58" s="106"/>
      <c r="F58" s="106"/>
      <c r="G58" s="178">
        <f t="shared" si="1"/>
        <v>0</v>
      </c>
      <c r="H58" s="145"/>
    </row>
    <row r="59" spans="2:14" ht="14.25" customHeight="1" x14ac:dyDescent="0.25">
      <c r="B59" s="200"/>
      <c r="C59" s="200"/>
      <c r="D59" s="106"/>
      <c r="E59" s="106"/>
      <c r="F59" s="106"/>
      <c r="G59" s="178">
        <f t="shared" si="1"/>
        <v>0</v>
      </c>
      <c r="H59" s="145"/>
      <c r="I59" s="122"/>
    </row>
    <row r="60" spans="2:14" ht="15" customHeight="1" x14ac:dyDescent="0.25">
      <c r="B60" s="121" t="s">
        <v>170</v>
      </c>
      <c r="C60" s="201"/>
      <c r="D60" s="179">
        <f>SUM(D55:D59)</f>
        <v>0</v>
      </c>
      <c r="E60" s="179" t="e">
        <f>SUM(E55:E59)</f>
        <v>#DIV/0!</v>
      </c>
      <c r="F60" s="179" t="e">
        <f>SUM(F55:F59)</f>
        <v>#DIV/0!</v>
      </c>
      <c r="G60" s="159" t="e">
        <f t="shared" si="1"/>
        <v>#DIV/0!</v>
      </c>
      <c r="H60" s="190"/>
      <c r="I60" s="170"/>
      <c r="J60" s="192"/>
      <c r="K60" s="191"/>
      <c r="L60" s="190"/>
      <c r="M60" s="145"/>
      <c r="N60" s="145"/>
    </row>
    <row r="61" spans="2:14" ht="22.5" customHeight="1" x14ac:dyDescent="0.25">
      <c r="B61" s="195" t="s">
        <v>34</v>
      </c>
      <c r="C61" s="151"/>
      <c r="D61" s="202"/>
      <c r="E61" s="202"/>
      <c r="F61" s="202"/>
      <c r="G61" s="190"/>
      <c r="H61" s="190"/>
      <c r="I61" s="170"/>
      <c r="J61" s="192"/>
      <c r="K61" s="191"/>
      <c r="L61" s="190"/>
      <c r="M61" s="145"/>
      <c r="N61" s="145"/>
    </row>
    <row r="62" spans="2:14" ht="15" customHeight="1" x14ac:dyDescent="0.25">
      <c r="B62" s="368" t="s">
        <v>84</v>
      </c>
      <c r="C62" s="369"/>
      <c r="D62" s="203"/>
      <c r="E62" s="106"/>
      <c r="F62" s="106"/>
      <c r="G62" s="178">
        <f>E62+F62</f>
        <v>0</v>
      </c>
      <c r="H62" s="190"/>
      <c r="J62" s="192"/>
      <c r="K62" s="191"/>
      <c r="L62" s="190"/>
      <c r="M62" s="145"/>
      <c r="N62" s="145"/>
    </row>
    <row r="63" spans="2:14" ht="15" customHeight="1" x14ac:dyDescent="0.25">
      <c r="B63" s="370" t="s">
        <v>85</v>
      </c>
      <c r="C63" s="370"/>
      <c r="D63" s="203"/>
      <c r="E63" s="106"/>
      <c r="F63" s="106"/>
      <c r="G63" s="178">
        <f>E63+F63</f>
        <v>0</v>
      </c>
      <c r="I63" s="204"/>
      <c r="J63" s="192"/>
      <c r="K63" s="191"/>
      <c r="L63" s="190"/>
      <c r="M63" s="145"/>
      <c r="N63" s="145"/>
    </row>
    <row r="64" spans="2:14" s="171" customFormat="1" ht="22.5" customHeight="1" x14ac:dyDescent="0.25">
      <c r="B64" s="205" t="s">
        <v>36</v>
      </c>
      <c r="C64" s="139"/>
      <c r="D64" s="167"/>
      <c r="E64" s="167"/>
      <c r="F64" s="167"/>
      <c r="G64" s="194"/>
      <c r="H64" s="371" t="s">
        <v>35</v>
      </c>
      <c r="I64" s="372"/>
      <c r="J64" s="190"/>
      <c r="K64" s="204"/>
      <c r="L64" s="190"/>
      <c r="M64" s="194"/>
      <c r="N64" s="194"/>
    </row>
    <row r="65" spans="2:14" ht="15" customHeight="1" x14ac:dyDescent="0.25">
      <c r="B65" s="373" t="s">
        <v>86</v>
      </c>
      <c r="C65" s="373"/>
      <c r="D65" s="373"/>
      <c r="E65" s="206" t="e">
        <f>E60+E62+E63</f>
        <v>#DIV/0!</v>
      </c>
      <c r="F65" s="206" t="e">
        <f>F60+F62+F63</f>
        <v>#DIV/0!</v>
      </c>
      <c r="G65" s="159" t="e">
        <f>G60+G62+G63</f>
        <v>#DIV/0!</v>
      </c>
      <c r="H65" s="371" t="e">
        <f>E33-G65</f>
        <v>#DIV/0!</v>
      </c>
      <c r="I65" s="372"/>
      <c r="J65" s="192"/>
      <c r="K65" s="191"/>
      <c r="L65" s="190"/>
      <c r="M65" s="145"/>
      <c r="N65" s="145"/>
    </row>
    <row r="66" spans="2:14" ht="15" customHeight="1" x14ac:dyDescent="0.25">
      <c r="B66" s="170"/>
      <c r="C66" s="151"/>
      <c r="D66" s="202"/>
      <c r="E66" s="202"/>
      <c r="F66" s="202"/>
      <c r="G66" s="190"/>
      <c r="H66" s="190"/>
      <c r="I66" s="207"/>
      <c r="J66" s="192"/>
      <c r="K66" s="191"/>
      <c r="L66" s="190"/>
      <c r="M66" s="145"/>
      <c r="N66" s="145"/>
    </row>
    <row r="67" spans="2:14" ht="15" customHeight="1" x14ac:dyDescent="0.25">
      <c r="B67" s="253"/>
      <c r="C67" s="252"/>
      <c r="D67" s="202"/>
      <c r="E67" s="367" t="s">
        <v>90</v>
      </c>
      <c r="F67" s="367"/>
      <c r="G67" s="367"/>
      <c r="H67" s="190"/>
      <c r="I67" s="207"/>
      <c r="J67" s="192"/>
      <c r="K67" s="191"/>
      <c r="L67" s="190"/>
      <c r="M67" s="145"/>
      <c r="N67" s="145"/>
    </row>
    <row r="68" spans="2:14" ht="22.5" customHeight="1" x14ac:dyDescent="0.25">
      <c r="B68" s="365"/>
      <c r="C68" s="365"/>
      <c r="E68" s="366"/>
      <c r="F68" s="366"/>
      <c r="G68" s="366"/>
      <c r="H68" s="366"/>
      <c r="J68" s="192"/>
      <c r="K68" s="191"/>
      <c r="L68" s="190"/>
      <c r="M68" s="145"/>
      <c r="N68" s="208"/>
    </row>
    <row r="69" spans="2:14" ht="18.75" customHeight="1" x14ac:dyDescent="0.25">
      <c r="B69" s="122"/>
      <c r="C69" s="254"/>
      <c r="D69" s="150"/>
      <c r="E69" s="209" t="s">
        <v>22</v>
      </c>
      <c r="F69" s="211"/>
      <c r="G69" s="210"/>
      <c r="H69" s="210"/>
    </row>
    <row r="70" spans="2:14" ht="15" customHeight="1" x14ac:dyDescent="0.25">
      <c r="B70" s="170"/>
      <c r="C70" s="150"/>
      <c r="D70" s="150"/>
      <c r="E70" s="170"/>
      <c r="F70" s="208"/>
      <c r="G70" s="150"/>
      <c r="H70" s="150"/>
    </row>
    <row r="71" spans="2:14" x14ac:dyDescent="0.25">
      <c r="B71" s="137"/>
      <c r="C71" s="137"/>
      <c r="D71" s="149"/>
      <c r="F71" s="137"/>
      <c r="G71" s="150"/>
      <c r="H71" s="137"/>
    </row>
  </sheetData>
  <sheetProtection algorithmName="SHA-512" hashValue="vEufAZ2h+dtr+jHwcKFb8NRPzSGjSc+kuMM0Ma2aVnvdC1nkE/5bNPlTVhz20wPxklyKfbwRLzlmtZ1uY2qaeg==" saltValue="PWe4uNecRwpHUilg7qyVTQ==" spinCount="100000" sheet="1" selectLockedCells="1" autoFilter="0"/>
  <mergeCells count="52">
    <mergeCell ref="G49:G50"/>
    <mergeCell ref="E13:F13"/>
    <mergeCell ref="B7:I7"/>
    <mergeCell ref="B8:I8"/>
    <mergeCell ref="B9:I9"/>
    <mergeCell ref="C11:F11"/>
    <mergeCell ref="E12:F12"/>
    <mergeCell ref="D15:D16"/>
    <mergeCell ref="E15:E16"/>
    <mergeCell ref="F16:I16"/>
    <mergeCell ref="B17:C17"/>
    <mergeCell ref="B18:C18"/>
    <mergeCell ref="F18:H18"/>
    <mergeCell ref="B19:D19"/>
    <mergeCell ref="F19:H19"/>
    <mergeCell ref="B20:C20"/>
    <mergeCell ref="F20:H20"/>
    <mergeCell ref="B21:C21"/>
    <mergeCell ref="F21:H21"/>
    <mergeCell ref="B29:C29"/>
    <mergeCell ref="B22:C22"/>
    <mergeCell ref="F22:H22"/>
    <mergeCell ref="B23:C23"/>
    <mergeCell ref="F23:H23"/>
    <mergeCell ref="B24:C24"/>
    <mergeCell ref="F24:H24"/>
    <mergeCell ref="B25:C25"/>
    <mergeCell ref="G25:H25"/>
    <mergeCell ref="B26:C26"/>
    <mergeCell ref="B27:C27"/>
    <mergeCell ref="B28:C28"/>
    <mergeCell ref="D46:H46"/>
    <mergeCell ref="B30:C31"/>
    <mergeCell ref="B32:C32"/>
    <mergeCell ref="D32:E32"/>
    <mergeCell ref="B33:D33"/>
    <mergeCell ref="F33:H34"/>
    <mergeCell ref="B36:C36"/>
    <mergeCell ref="B37:C37"/>
    <mergeCell ref="B38:C38"/>
    <mergeCell ref="B41:C41"/>
    <mergeCell ref="B44:C44"/>
    <mergeCell ref="D45:H45"/>
    <mergeCell ref="B68:C68"/>
    <mergeCell ref="E68:H68"/>
    <mergeCell ref="E67:G67"/>
    <mergeCell ref="E53:F53"/>
    <mergeCell ref="B62:C62"/>
    <mergeCell ref="B63:C63"/>
    <mergeCell ref="H64:I64"/>
    <mergeCell ref="B65:D65"/>
    <mergeCell ref="H65:I65"/>
  </mergeCells>
  <printOptions horizontalCentered="1"/>
  <pageMargins left="0.74803149606299213" right="0.74803149606299213" top="0.47244094488188981" bottom="0.31496062992125984" header="0" footer="0"/>
  <pageSetup paperSize="9" scale="63" fitToHeight="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5</vt:i4>
      </vt:variant>
      <vt:variant>
        <vt:lpstr>Imenovani obsegi</vt:lpstr>
      </vt:variant>
      <vt:variant>
        <vt:i4>4</vt:i4>
      </vt:variant>
    </vt:vector>
  </HeadingPairs>
  <TitlesOfParts>
    <vt:vector size="9" baseType="lpstr">
      <vt:lpstr>Navodila</vt:lpstr>
      <vt:lpstr>Primeri </vt:lpstr>
      <vt:lpstr>Obrazec o stroških dela A</vt:lpstr>
      <vt:lpstr>Obrazec o stroških dela B</vt:lpstr>
      <vt:lpstr>Obrazec o stroških dela C</vt:lpstr>
      <vt:lpstr>'Obrazec o stroških dela A'!Področje_tiskanja</vt:lpstr>
      <vt:lpstr>'Obrazec o stroških dela B'!Področje_tiskanja</vt:lpstr>
      <vt:lpstr>'Obrazec o stroških dela C'!Področje_tiskanja</vt:lpstr>
      <vt:lpstr>'Primeri '!Tiskanje_naslovov</vt:lpstr>
    </vt:vector>
  </TitlesOfParts>
  <Company>www.ecg.eu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dc:creator>
  <cp:lastModifiedBy>Brigita</cp:lastModifiedBy>
  <cp:lastPrinted>2024-03-11T11:00:40Z</cp:lastPrinted>
  <dcterms:created xsi:type="dcterms:W3CDTF">2005-07-29T07:03:24Z</dcterms:created>
  <dcterms:modified xsi:type="dcterms:W3CDTF">2024-12-12T07:54:21Z</dcterms:modified>
</cp:coreProperties>
</file>