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/>
  <mc:AlternateContent xmlns:mc="http://schemas.openxmlformats.org/markup-compatibility/2006">
    <mc:Choice Requires="x15">
      <x15ac:absPath xmlns:x15ac="http://schemas.microsoft.com/office/spreadsheetml/2010/11/ac" url="D:\Podatki\DELOVNE SKUPINE\Strok.skupina za implementacijo TSI PRM-dostopnost žel.sistema EU za INVALIDE\"/>
    </mc:Choice>
  </mc:AlternateContent>
  <bookViews>
    <workbookView xWindow="28680" yWindow="-120" windowWidth="29040" windowHeight="15720" firstSheet="2" activeTab="2"/>
  </bookViews>
  <sheets>
    <sheet name="pomembnost postaj" sheetId="1" state="hidden" r:id="rId1"/>
    <sheet name="Pomevnost postaj_kopija" sheetId="6" state="hidden" r:id="rId2"/>
    <sheet name="Strategija za TSI PRM" sheetId="2" r:id="rId3"/>
    <sheet name="Razlika obstoječe_predvideno " sheetId="13" state="hidden" r:id="rId4"/>
    <sheet name="Obstoječe stanje SŽ" sheetId="14" r:id="rId5"/>
    <sheet name="List3" sheetId="12" state="hidden" r:id="rId6"/>
    <sheet name="Stacionaža" sheetId="15" state="hidden" r:id="rId7"/>
  </sheets>
  <externalReferences>
    <externalReference r:id="rId8"/>
  </externalReferences>
  <definedNames>
    <definedName name="_xlnm._FilterDatabase" localSheetId="4" hidden="1">'Obstoječe stanje SŽ'!$A$7:$W$284</definedName>
    <definedName name="_xlnm._FilterDatabase" localSheetId="0" hidden="1">'pomembnost postaj'!$A$1:$M$269</definedName>
    <definedName name="_xlnm._FilterDatabase" localSheetId="1" hidden="1">'Pomevnost postaj_kopija'!$A$2:$M$285</definedName>
    <definedName name="_xlnm._FilterDatabase" localSheetId="2" hidden="1">'Strategija za TSI PRM'!$A$4:$AD$296</definedName>
    <definedName name="_xlnm.Print_Area" localSheetId="4">'Obstoječe stanje SŽ'!$A$1:$W$292</definedName>
    <definedName name="_xlnm.Print_Area" localSheetId="0">'pomembnost postaj'!$A$13:$A$265,'pomembnost postaj'!$D$13:$D$268</definedName>
    <definedName name="_xlnm.Print_Area" localSheetId="2">'Strategija za TSI PRM'!$A$1:$AD$307</definedName>
    <definedName name="_xlnm.Print_Titles" localSheetId="4">'Obstoječe stanje SŽ'!$1:$7</definedName>
    <definedName name="_xlnm.Print_Titles" localSheetId="0">'pomembnost postaj'!$1:$1</definedName>
    <definedName name="_xlnm.Print_Titles" localSheetId="2">'Strategija za TSI PRM'!$2:$6</definedName>
    <definedName name="zvočna_najava">[1]!setZVOČNA_NAJAVA[zvočna_najava]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56" i="2" l="1"/>
  <c r="Q175" i="2"/>
  <c r="Q170" i="2"/>
  <c r="Q90" i="2"/>
  <c r="Q61" i="2"/>
  <c r="Q10" i="2"/>
  <c r="Q51" i="2"/>
  <c r="M283" i="14"/>
  <c r="I283" i="14"/>
  <c r="J283" i="14"/>
  <c r="K283" i="14"/>
  <c r="L283" i="14"/>
  <c r="N283" i="14"/>
  <c r="O283" i="14"/>
  <c r="P283" i="14"/>
  <c r="Q283" i="14"/>
  <c r="R283" i="14"/>
  <c r="S283" i="14"/>
  <c r="T283" i="14"/>
  <c r="U283" i="14"/>
  <c r="V283" i="14"/>
  <c r="H283" i="14"/>
  <c r="F283" i="14"/>
  <c r="G283" i="14"/>
  <c r="L295" i="2"/>
  <c r="Q7" i="2" l="1"/>
  <c r="Q40" i="2"/>
  <c r="Q38" i="2"/>
  <c r="Q137" i="2"/>
  <c r="Q138" i="2"/>
  <c r="Q139" i="2"/>
  <c r="Q261" i="2" l="1"/>
  <c r="Y295" i="2"/>
  <c r="Z295" i="2"/>
  <c r="AA295" i="2"/>
  <c r="AB295" i="2"/>
  <c r="AC295" i="2"/>
  <c r="M295" i="2"/>
  <c r="K287" i="2" l="1"/>
  <c r="K288" i="2"/>
  <c r="B5" i="13" l="1"/>
  <c r="F3" i="13"/>
  <c r="F16" i="13"/>
  <c r="F17" i="13"/>
  <c r="X160" i="2" l="1"/>
  <c r="X92" i="2"/>
  <c r="X93" i="2"/>
  <c r="X117" i="2"/>
  <c r="X119" i="2"/>
  <c r="X121" i="2"/>
  <c r="X123" i="2"/>
  <c r="X125" i="2"/>
  <c r="X126" i="2"/>
  <c r="X127" i="2"/>
  <c r="X129" i="2"/>
  <c r="X130" i="2"/>
  <c r="X136" i="2"/>
  <c r="X161" i="2"/>
  <c r="X163" i="2"/>
  <c r="X171" i="2"/>
  <c r="X178" i="2"/>
  <c r="X179" i="2"/>
  <c r="X183" i="2"/>
  <c r="X185" i="2"/>
  <c r="X186" i="2"/>
  <c r="X187" i="2"/>
  <c r="X189" i="2"/>
  <c r="X190" i="2"/>
  <c r="X192" i="2"/>
  <c r="X193" i="2"/>
  <c r="X200" i="2"/>
  <c r="X215" i="2"/>
  <c r="X218" i="2"/>
  <c r="X221" i="2"/>
  <c r="X223" i="2"/>
  <c r="X225" i="2"/>
  <c r="X226" i="2"/>
  <c r="X227" i="2"/>
  <c r="X228" i="2"/>
  <c r="X229" i="2"/>
  <c r="X230" i="2"/>
  <c r="X231" i="2"/>
  <c r="X232" i="2"/>
  <c r="X257" i="2"/>
  <c r="X268" i="2"/>
  <c r="X274" i="2"/>
  <c r="W92" i="2"/>
  <c r="W93" i="2"/>
  <c r="W117" i="2"/>
  <c r="W119" i="2"/>
  <c r="W121" i="2"/>
  <c r="W123" i="2"/>
  <c r="W125" i="2"/>
  <c r="W126" i="2"/>
  <c r="W127" i="2"/>
  <c r="W129" i="2"/>
  <c r="W130" i="2"/>
  <c r="W136" i="2"/>
  <c r="W160" i="2"/>
  <c r="W161" i="2"/>
  <c r="W163" i="2"/>
  <c r="W171" i="2"/>
  <c r="W178" i="2"/>
  <c r="W179" i="2"/>
  <c r="W183" i="2"/>
  <c r="W185" i="2"/>
  <c r="W186" i="2"/>
  <c r="W187" i="2"/>
  <c r="W189" i="2"/>
  <c r="W190" i="2"/>
  <c r="W192" i="2"/>
  <c r="W193" i="2"/>
  <c r="W200" i="2"/>
  <c r="W215" i="2"/>
  <c r="W218" i="2"/>
  <c r="W221" i="2"/>
  <c r="W223" i="2"/>
  <c r="W225" i="2"/>
  <c r="W226" i="2"/>
  <c r="W227" i="2"/>
  <c r="W228" i="2"/>
  <c r="W229" i="2"/>
  <c r="W230" i="2"/>
  <c r="W231" i="2"/>
  <c r="W232" i="2"/>
  <c r="W257" i="2"/>
  <c r="W268" i="2"/>
  <c r="W274" i="2"/>
  <c r="V92" i="2"/>
  <c r="V93" i="2"/>
  <c r="V117" i="2"/>
  <c r="V119" i="2"/>
  <c r="V121" i="2"/>
  <c r="V123" i="2"/>
  <c r="V125" i="2"/>
  <c r="V126" i="2"/>
  <c r="V127" i="2"/>
  <c r="V129" i="2"/>
  <c r="V130" i="2"/>
  <c r="V136" i="2"/>
  <c r="V151" i="2"/>
  <c r="V160" i="2"/>
  <c r="V161" i="2"/>
  <c r="V163" i="2"/>
  <c r="V171" i="2"/>
  <c r="V178" i="2"/>
  <c r="V179" i="2"/>
  <c r="V183" i="2"/>
  <c r="V185" i="2"/>
  <c r="V186" i="2"/>
  <c r="V187" i="2"/>
  <c r="V189" i="2"/>
  <c r="V190" i="2"/>
  <c r="V192" i="2"/>
  <c r="V193" i="2"/>
  <c r="V215" i="2"/>
  <c r="V218" i="2"/>
  <c r="V221" i="2"/>
  <c r="V223" i="2"/>
  <c r="V225" i="2"/>
  <c r="V226" i="2"/>
  <c r="V227" i="2"/>
  <c r="V228" i="2"/>
  <c r="V229" i="2"/>
  <c r="V230" i="2"/>
  <c r="V231" i="2"/>
  <c r="V232" i="2"/>
  <c r="V257" i="2"/>
  <c r="V268" i="2"/>
  <c r="V274" i="2"/>
  <c r="S78" i="2"/>
  <c r="S92" i="2"/>
  <c r="S93" i="2"/>
  <c r="S117" i="2"/>
  <c r="S119" i="2"/>
  <c r="S121" i="2"/>
  <c r="S123" i="2"/>
  <c r="S125" i="2"/>
  <c r="S126" i="2"/>
  <c r="S127" i="2"/>
  <c r="S129" i="2"/>
  <c r="S130" i="2"/>
  <c r="S136" i="2"/>
  <c r="S151" i="2"/>
  <c r="S160" i="2"/>
  <c r="S161" i="2"/>
  <c r="S163" i="2"/>
  <c r="S171" i="2"/>
  <c r="S189" i="2"/>
  <c r="S190" i="2"/>
  <c r="S192" i="2"/>
  <c r="S193" i="2"/>
  <c r="S200" i="2"/>
  <c r="S215" i="2"/>
  <c r="S218" i="2"/>
  <c r="S225" i="2"/>
  <c r="S226" i="2"/>
  <c r="S227" i="2"/>
  <c r="S228" i="2"/>
  <c r="S229" i="2"/>
  <c r="S230" i="2"/>
  <c r="S231" i="2"/>
  <c r="S232" i="2"/>
  <c r="S257" i="2"/>
  <c r="S268" i="2"/>
  <c r="S274" i="2"/>
  <c r="R92" i="2"/>
  <c r="R93" i="2"/>
  <c r="R117" i="2"/>
  <c r="R119" i="2"/>
  <c r="R121" i="2"/>
  <c r="R123" i="2"/>
  <c r="R125" i="2"/>
  <c r="R126" i="2"/>
  <c r="R127" i="2"/>
  <c r="R129" i="2"/>
  <c r="R130" i="2"/>
  <c r="R160" i="2"/>
  <c r="R161" i="2"/>
  <c r="R163" i="2"/>
  <c r="R171" i="2"/>
  <c r="R189" i="2"/>
  <c r="R190" i="2"/>
  <c r="R192" i="2"/>
  <c r="R193" i="2"/>
  <c r="R200" i="2"/>
  <c r="R215" i="2"/>
  <c r="R218" i="2"/>
  <c r="R225" i="2"/>
  <c r="R226" i="2"/>
  <c r="R227" i="2"/>
  <c r="R228" i="2"/>
  <c r="R229" i="2"/>
  <c r="R230" i="2"/>
  <c r="R231" i="2"/>
  <c r="R232" i="2"/>
  <c r="R257" i="2"/>
  <c r="R268" i="2"/>
  <c r="R274" i="2"/>
  <c r="Q8" i="2"/>
  <c r="Q9" i="2"/>
  <c r="Q11" i="2"/>
  <c r="Q12" i="2"/>
  <c r="Q14" i="2"/>
  <c r="Q15" i="2"/>
  <c r="Q16" i="2"/>
  <c r="Q18" i="2"/>
  <c r="Q21" i="2"/>
  <c r="Q23" i="2"/>
  <c r="Q24" i="2"/>
  <c r="Q25" i="2"/>
  <c r="Q26" i="2"/>
  <c r="Q27" i="2"/>
  <c r="Q29" i="2"/>
  <c r="Q30" i="2"/>
  <c r="Q31" i="2"/>
  <c r="Q32" i="2"/>
  <c r="Q33" i="2"/>
  <c r="Q34" i="2"/>
  <c r="Q37" i="2"/>
  <c r="Q39" i="2"/>
  <c r="Q41" i="2"/>
  <c r="Q45" i="2"/>
  <c r="Q46" i="2"/>
  <c r="Q47" i="2"/>
  <c r="Q48" i="2"/>
  <c r="Q49" i="2"/>
  <c r="Q50" i="2"/>
  <c r="Q52" i="2"/>
  <c r="Q53" i="2"/>
  <c r="Q54" i="2"/>
  <c r="Q55" i="2"/>
  <c r="Q56" i="2"/>
  <c r="Q57" i="2"/>
  <c r="Q58" i="2"/>
  <c r="Q59" i="2"/>
  <c r="Q60" i="2"/>
  <c r="Q63" i="2"/>
  <c r="Q64" i="2"/>
  <c r="Q66" i="2"/>
  <c r="Q67" i="2"/>
  <c r="Q68" i="2"/>
  <c r="Q69" i="2"/>
  <c r="Q70" i="2"/>
  <c r="Q73" i="2"/>
  <c r="Q74" i="2"/>
  <c r="Q75" i="2"/>
  <c r="Q77" i="2"/>
  <c r="Q79" i="2"/>
  <c r="Q80" i="2"/>
  <c r="Q81" i="2"/>
  <c r="Q82" i="2"/>
  <c r="Q83" i="2"/>
  <c r="Q84" i="2"/>
  <c r="Q85" i="2"/>
  <c r="Q86" i="2"/>
  <c r="Q87" i="2"/>
  <c r="Q88" i="2"/>
  <c r="Q89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40" i="2"/>
  <c r="Q141" i="2"/>
  <c r="Q142" i="2"/>
  <c r="Q143" i="2"/>
  <c r="Q145" i="2"/>
  <c r="Q146" i="2"/>
  <c r="Q147" i="2"/>
  <c r="Q148" i="2"/>
  <c r="Q149" i="2"/>
  <c r="Q150" i="2"/>
  <c r="Q151" i="2"/>
  <c r="Q152" i="2"/>
  <c r="Q153" i="2"/>
  <c r="Q155" i="2"/>
  <c r="Q156" i="2"/>
  <c r="Q157" i="2"/>
  <c r="Q158" i="2"/>
  <c r="Q161" i="2"/>
  <c r="Q162" i="2"/>
  <c r="Q163" i="2"/>
  <c r="Q164" i="2"/>
  <c r="Q165" i="2"/>
  <c r="Q166" i="2"/>
  <c r="Q167" i="2"/>
  <c r="Q168" i="2"/>
  <c r="Q169" i="2"/>
  <c r="Q171" i="2"/>
  <c r="Q172" i="2"/>
  <c r="Q174" i="2"/>
  <c r="Q176" i="2"/>
  <c r="Q181" i="2"/>
  <c r="Q184" i="2"/>
  <c r="Q188" i="2"/>
  <c r="Q189" i="2"/>
  <c r="Q190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3" i="2"/>
  <c r="Q214" i="2"/>
  <c r="Q215" i="2"/>
  <c r="Q216" i="2"/>
  <c r="Q217" i="2"/>
  <c r="Q218" i="2"/>
  <c r="Q219" i="2"/>
  <c r="Q220" i="2"/>
  <c r="Q222" i="2"/>
  <c r="Q224" i="2"/>
  <c r="Q225" i="2"/>
  <c r="Q226" i="2"/>
  <c r="Q227" i="2"/>
  <c r="Q228" i="2"/>
  <c r="Q229" i="2"/>
  <c r="Q230" i="2"/>
  <c r="Q231" i="2"/>
  <c r="Q232" i="2"/>
  <c r="Q234" i="2"/>
  <c r="Q235" i="2"/>
  <c r="Q236" i="2"/>
  <c r="Q237" i="2"/>
  <c r="Q238" i="2"/>
  <c r="Q239" i="2"/>
  <c r="Q240" i="2"/>
  <c r="Q241" i="2"/>
  <c r="Q242" i="2"/>
  <c r="Q243" i="2"/>
  <c r="Q244" i="2"/>
  <c r="Q246" i="2"/>
  <c r="Q247" i="2"/>
  <c r="Q248" i="2"/>
  <c r="Q250" i="2"/>
  <c r="Q251" i="2"/>
  <c r="Q252" i="2"/>
  <c r="Q253" i="2"/>
  <c r="Q254" i="2"/>
  <c r="Q255" i="2"/>
  <c r="Q257" i="2"/>
  <c r="Q258" i="2"/>
  <c r="Q259" i="2"/>
  <c r="Q260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K12" i="2" l="1"/>
  <c r="O12" i="2"/>
  <c r="R12" i="2"/>
  <c r="S12" i="2"/>
  <c r="U12" i="2"/>
  <c r="V12" i="2"/>
  <c r="W12" i="2"/>
  <c r="X12" i="2"/>
  <c r="K160" i="2" l="1"/>
  <c r="N295" i="2" l="1"/>
  <c r="F5" i="13"/>
  <c r="K294" i="2"/>
  <c r="K286" i="2"/>
  <c r="K293" i="2"/>
  <c r="K161" i="2"/>
  <c r="K224" i="2"/>
  <c r="K231" i="2"/>
  <c r="X209" i="2"/>
  <c r="X105" i="2"/>
  <c r="X207" i="2"/>
  <c r="X241" i="2"/>
  <c r="X114" i="2"/>
  <c r="X198" i="2"/>
  <c r="X199" i="2"/>
  <c r="X201" i="2"/>
  <c r="X170" i="2"/>
  <c r="X267" i="2"/>
  <c r="X219" i="2"/>
  <c r="X14" i="2"/>
  <c r="X11" i="2"/>
  <c r="X167" i="2"/>
  <c r="X8" i="2"/>
  <c r="X62" i="2"/>
  <c r="X80" i="2"/>
  <c r="X135" i="2"/>
  <c r="X236" i="2"/>
  <c r="X277" i="2"/>
  <c r="X180" i="2"/>
  <c r="X7" i="2"/>
  <c r="X234" i="2"/>
  <c r="X278" i="2"/>
  <c r="X68" i="2"/>
  <c r="X166" i="2"/>
  <c r="X51" i="2"/>
  <c r="X217" i="2"/>
  <c r="X128" i="2"/>
  <c r="X56" i="2"/>
  <c r="X222" i="2"/>
  <c r="X87" i="2"/>
  <c r="X253" i="2"/>
  <c r="X39" i="2"/>
  <c r="X157" i="2"/>
  <c r="X235" i="2"/>
  <c r="X204" i="2"/>
  <c r="X65" i="2"/>
  <c r="X261" i="2"/>
  <c r="X138" i="2"/>
  <c r="X74" i="2"/>
  <c r="X159" i="2"/>
  <c r="X133" i="2"/>
  <c r="X54" i="2"/>
  <c r="X18" i="2"/>
  <c r="X184" i="2"/>
  <c r="X203" i="2"/>
  <c r="X246" i="2"/>
  <c r="X194" i="2"/>
  <c r="X103" i="2"/>
  <c r="X256" i="2"/>
  <c r="X147" i="2"/>
  <c r="X53" i="2"/>
  <c r="X44" i="2"/>
  <c r="X24" i="2"/>
  <c r="X57" i="2"/>
  <c r="X58" i="2"/>
  <c r="X59" i="2"/>
  <c r="X208" i="2"/>
  <c r="X137" i="2"/>
  <c r="X284" i="2"/>
  <c r="X195" i="2"/>
  <c r="X191" i="2"/>
  <c r="X36" i="2"/>
  <c r="X23" i="2"/>
  <c r="X10" i="2"/>
  <c r="X61" i="2"/>
  <c r="X264" i="2"/>
  <c r="X25" i="2"/>
  <c r="X41" i="2"/>
  <c r="X9" i="2"/>
  <c r="X113" i="2"/>
  <c r="X153" i="2"/>
  <c r="X22" i="2"/>
  <c r="X29" i="2"/>
  <c r="X28" i="2"/>
  <c r="X45" i="2"/>
  <c r="X47" i="2"/>
  <c r="X46" i="2"/>
  <c r="X27" i="2"/>
  <c r="X265" i="2"/>
  <c r="X30" i="2"/>
  <c r="X165" i="2"/>
  <c r="X31" i="2"/>
  <c r="X266" i="2"/>
  <c r="X26" i="2"/>
  <c r="X150" i="2"/>
  <c r="X149" i="2"/>
  <c r="X172" i="2"/>
  <c r="X15" i="2"/>
  <c r="X156" i="2"/>
  <c r="X76" i="2"/>
  <c r="X111" i="2"/>
  <c r="X110" i="2"/>
  <c r="X109" i="2"/>
  <c r="X75" i="2"/>
  <c r="X112" i="2"/>
  <c r="X32" i="2"/>
  <c r="X33" i="2"/>
  <c r="X148" i="2"/>
  <c r="X99" i="2"/>
  <c r="X233" i="2"/>
  <c r="X273" i="2"/>
  <c r="X247" i="2"/>
  <c r="X260" i="2"/>
  <c r="X271" i="2"/>
  <c r="X206" i="2"/>
  <c r="X140" i="2"/>
  <c r="X154" i="2"/>
  <c r="X168" i="2"/>
  <c r="X212" i="2"/>
  <c r="X245" i="2"/>
  <c r="X244" i="2"/>
  <c r="X243" i="2"/>
  <c r="X73" i="2"/>
  <c r="X144" i="2"/>
  <c r="X280" i="2"/>
  <c r="X142" i="2"/>
  <c r="X67" i="2"/>
  <c r="X38" i="2"/>
  <c r="X237" i="2"/>
  <c r="X86" i="2"/>
  <c r="X145" i="2"/>
  <c r="X77" i="2"/>
  <c r="X81" i="2"/>
  <c r="X270" i="2"/>
  <c r="X177" i="2"/>
  <c r="X210" i="2"/>
  <c r="X202" i="2"/>
  <c r="X104" i="2"/>
  <c r="X106" i="2"/>
  <c r="X197" i="2"/>
  <c r="X205" i="2"/>
  <c r="X37" i="2"/>
  <c r="X98" i="2"/>
  <c r="X120" i="2"/>
  <c r="X69" i="2"/>
  <c r="X84" i="2"/>
  <c r="X66" i="2"/>
  <c r="X248" i="2"/>
  <c r="X175" i="2"/>
  <c r="X181" i="2"/>
  <c r="X71" i="2"/>
  <c r="X169" i="2"/>
  <c r="X176" i="2"/>
  <c r="X132" i="2"/>
  <c r="X108" i="2"/>
  <c r="X216" i="2"/>
  <c r="X139" i="2"/>
  <c r="X155" i="2"/>
  <c r="X146" i="2"/>
  <c r="X72" i="2"/>
  <c r="X16" i="2"/>
  <c r="X254" i="2"/>
  <c r="X40" i="2"/>
  <c r="X174" i="2"/>
  <c r="X188" i="2"/>
  <c r="X131" i="2"/>
  <c r="X34" i="2"/>
  <c r="X282" i="2"/>
  <c r="X60" i="2"/>
  <c r="X95" i="2"/>
  <c r="X52" i="2"/>
  <c r="X96" i="2"/>
  <c r="X94" i="2"/>
  <c r="X239" i="2"/>
  <c r="X116" i="2"/>
  <c r="X115" i="2"/>
  <c r="X118" i="2"/>
  <c r="X21" i="2"/>
  <c r="X238" i="2"/>
  <c r="X13" i="2"/>
  <c r="X182" i="2"/>
  <c r="X70" i="2"/>
  <c r="X43" i="2"/>
  <c r="X107" i="2"/>
  <c r="X211" i="2"/>
  <c r="X276" i="2"/>
  <c r="X164" i="2"/>
  <c r="X283" i="2"/>
  <c r="X100" i="2"/>
  <c r="X91" i="2"/>
  <c r="X158" i="2"/>
  <c r="X213" i="2"/>
  <c r="X83" i="2"/>
  <c r="X79" i="2"/>
  <c r="X64" i="2"/>
  <c r="X252" i="2"/>
  <c r="X272" i="2"/>
  <c r="X102" i="2"/>
  <c r="X255" i="2"/>
  <c r="X134" i="2"/>
  <c r="X35" i="2"/>
  <c r="X263" i="2"/>
  <c r="X55" i="2"/>
  <c r="X101" i="2"/>
  <c r="X262" i="2"/>
  <c r="X85" i="2"/>
  <c r="X242" i="2"/>
  <c r="X88" i="2"/>
  <c r="X220" i="2"/>
  <c r="X250" i="2"/>
  <c r="X63" i="2"/>
  <c r="X97" i="2"/>
  <c r="X19" i="2"/>
  <c r="X249" i="2"/>
  <c r="X275" i="2"/>
  <c r="X50" i="2"/>
  <c r="X48" i="2"/>
  <c r="X49" i="2"/>
  <c r="X269" i="2"/>
  <c r="X240" i="2"/>
  <c r="X90" i="2"/>
  <c r="X89" i="2"/>
  <c r="X251" i="2"/>
  <c r="X143" i="2"/>
  <c r="X279" i="2"/>
  <c r="X152" i="2"/>
  <c r="X196" i="2"/>
  <c r="X258" i="2"/>
  <c r="X214" i="2"/>
  <c r="X122" i="2"/>
  <c r="X124" i="2"/>
  <c r="X20" i="2"/>
  <c r="X141" i="2"/>
  <c r="X17" i="2"/>
  <c r="X82" i="2"/>
  <c r="X259" i="2"/>
  <c r="X42" i="2"/>
  <c r="X281" i="2"/>
  <c r="W209" i="2"/>
  <c r="W105" i="2"/>
  <c r="W207" i="2"/>
  <c r="W241" i="2"/>
  <c r="W114" i="2"/>
  <c r="W198" i="2"/>
  <c r="W199" i="2"/>
  <c r="W201" i="2"/>
  <c r="W170" i="2"/>
  <c r="W267" i="2"/>
  <c r="W219" i="2"/>
  <c r="W14" i="2"/>
  <c r="W11" i="2"/>
  <c r="W167" i="2"/>
  <c r="W8" i="2"/>
  <c r="W62" i="2"/>
  <c r="W80" i="2"/>
  <c r="W135" i="2"/>
  <c r="W236" i="2"/>
  <c r="W277" i="2"/>
  <c r="W180" i="2"/>
  <c r="W7" i="2"/>
  <c r="W234" i="2"/>
  <c r="W278" i="2"/>
  <c r="W68" i="2"/>
  <c r="W166" i="2"/>
  <c r="W51" i="2"/>
  <c r="W217" i="2"/>
  <c r="W128" i="2"/>
  <c r="W56" i="2"/>
  <c r="W222" i="2"/>
  <c r="W87" i="2"/>
  <c r="W253" i="2"/>
  <c r="W39" i="2"/>
  <c r="W157" i="2"/>
  <c r="W235" i="2"/>
  <c r="W204" i="2"/>
  <c r="W65" i="2"/>
  <c r="W261" i="2"/>
  <c r="W138" i="2"/>
  <c r="W74" i="2"/>
  <c r="W159" i="2"/>
  <c r="W133" i="2"/>
  <c r="W54" i="2"/>
  <c r="W18" i="2"/>
  <c r="W184" i="2"/>
  <c r="W203" i="2"/>
  <c r="W246" i="2"/>
  <c r="W194" i="2"/>
  <c r="W103" i="2"/>
  <c r="W256" i="2"/>
  <c r="W147" i="2"/>
  <c r="W53" i="2"/>
  <c r="W44" i="2"/>
  <c r="W24" i="2"/>
  <c r="W57" i="2"/>
  <c r="W58" i="2"/>
  <c r="W59" i="2"/>
  <c r="W208" i="2"/>
  <c r="W137" i="2"/>
  <c r="W284" i="2"/>
  <c r="W195" i="2"/>
  <c r="W191" i="2"/>
  <c r="W36" i="2"/>
  <c r="W23" i="2"/>
  <c r="W10" i="2"/>
  <c r="W61" i="2"/>
  <c r="W264" i="2"/>
  <c r="W25" i="2"/>
  <c r="W41" i="2"/>
  <c r="W9" i="2"/>
  <c r="W113" i="2"/>
  <c r="W153" i="2"/>
  <c r="W22" i="2"/>
  <c r="W29" i="2"/>
  <c r="W28" i="2"/>
  <c r="W45" i="2"/>
  <c r="W47" i="2"/>
  <c r="W46" i="2"/>
  <c r="W27" i="2"/>
  <c r="W265" i="2"/>
  <c r="W30" i="2"/>
  <c r="W165" i="2"/>
  <c r="W31" i="2"/>
  <c r="W266" i="2"/>
  <c r="W26" i="2"/>
  <c r="W150" i="2"/>
  <c r="W149" i="2"/>
  <c r="W172" i="2"/>
  <c r="W15" i="2"/>
  <c r="W156" i="2"/>
  <c r="W76" i="2"/>
  <c r="W111" i="2"/>
  <c r="W110" i="2"/>
  <c r="W109" i="2"/>
  <c r="W75" i="2"/>
  <c r="W112" i="2"/>
  <c r="W32" i="2"/>
  <c r="W33" i="2"/>
  <c r="W148" i="2"/>
  <c r="W99" i="2"/>
  <c r="W233" i="2"/>
  <c r="W273" i="2"/>
  <c r="W247" i="2"/>
  <c r="W260" i="2"/>
  <c r="W271" i="2"/>
  <c r="W206" i="2"/>
  <c r="W140" i="2"/>
  <c r="W154" i="2"/>
  <c r="W168" i="2"/>
  <c r="W212" i="2"/>
  <c r="W245" i="2"/>
  <c r="W244" i="2"/>
  <c r="W243" i="2"/>
  <c r="W73" i="2"/>
  <c r="W144" i="2"/>
  <c r="W280" i="2"/>
  <c r="W142" i="2"/>
  <c r="W67" i="2"/>
  <c r="W38" i="2"/>
  <c r="W237" i="2"/>
  <c r="W86" i="2"/>
  <c r="W145" i="2"/>
  <c r="W77" i="2"/>
  <c r="W81" i="2"/>
  <c r="W270" i="2"/>
  <c r="W177" i="2"/>
  <c r="W210" i="2"/>
  <c r="W202" i="2"/>
  <c r="W104" i="2"/>
  <c r="W106" i="2"/>
  <c r="W197" i="2"/>
  <c r="W205" i="2"/>
  <c r="W37" i="2"/>
  <c r="W98" i="2"/>
  <c r="W120" i="2"/>
  <c r="W69" i="2"/>
  <c r="W84" i="2"/>
  <c r="W66" i="2"/>
  <c r="W248" i="2"/>
  <c r="W175" i="2"/>
  <c r="W181" i="2"/>
  <c r="W71" i="2"/>
  <c r="W169" i="2"/>
  <c r="W176" i="2"/>
  <c r="W132" i="2"/>
  <c r="W108" i="2"/>
  <c r="W216" i="2"/>
  <c r="W139" i="2"/>
  <c r="W155" i="2"/>
  <c r="W146" i="2"/>
  <c r="W72" i="2"/>
  <c r="W16" i="2"/>
  <c r="W254" i="2"/>
  <c r="W40" i="2"/>
  <c r="W174" i="2"/>
  <c r="W188" i="2"/>
  <c r="W131" i="2"/>
  <c r="W34" i="2"/>
  <c r="W282" i="2"/>
  <c r="W60" i="2"/>
  <c r="W95" i="2"/>
  <c r="W52" i="2"/>
  <c r="W96" i="2"/>
  <c r="W94" i="2"/>
  <c r="W239" i="2"/>
  <c r="W116" i="2"/>
  <c r="W115" i="2"/>
  <c r="W118" i="2"/>
  <c r="W21" i="2"/>
  <c r="W238" i="2"/>
  <c r="W13" i="2"/>
  <c r="W182" i="2"/>
  <c r="W70" i="2"/>
  <c r="W43" i="2"/>
  <c r="W107" i="2"/>
  <c r="W211" i="2"/>
  <c r="W276" i="2"/>
  <c r="W164" i="2"/>
  <c r="W283" i="2"/>
  <c r="W100" i="2"/>
  <c r="W91" i="2"/>
  <c r="W158" i="2"/>
  <c r="W213" i="2"/>
  <c r="W83" i="2"/>
  <c r="W79" i="2"/>
  <c r="W64" i="2"/>
  <c r="W252" i="2"/>
  <c r="W272" i="2"/>
  <c r="W102" i="2"/>
  <c r="W255" i="2"/>
  <c r="W134" i="2"/>
  <c r="W35" i="2"/>
  <c r="W263" i="2"/>
  <c r="W55" i="2"/>
  <c r="W101" i="2"/>
  <c r="W262" i="2"/>
  <c r="W85" i="2"/>
  <c r="W242" i="2"/>
  <c r="W88" i="2"/>
  <c r="W220" i="2"/>
  <c r="W250" i="2"/>
  <c r="W63" i="2"/>
  <c r="W97" i="2"/>
  <c r="W19" i="2"/>
  <c r="W249" i="2"/>
  <c r="W275" i="2"/>
  <c r="W50" i="2"/>
  <c r="W48" i="2"/>
  <c r="W49" i="2"/>
  <c r="W269" i="2"/>
  <c r="W240" i="2"/>
  <c r="W90" i="2"/>
  <c r="W89" i="2"/>
  <c r="W251" i="2"/>
  <c r="W143" i="2"/>
  <c r="W279" i="2"/>
  <c r="W152" i="2"/>
  <c r="W196" i="2"/>
  <c r="W258" i="2"/>
  <c r="W214" i="2"/>
  <c r="W122" i="2"/>
  <c r="W124" i="2"/>
  <c r="W20" i="2"/>
  <c r="W141" i="2"/>
  <c r="W17" i="2"/>
  <c r="W82" i="2"/>
  <c r="W259" i="2"/>
  <c r="W42" i="2"/>
  <c r="W281" i="2"/>
  <c r="V209" i="2"/>
  <c r="V105" i="2"/>
  <c r="V207" i="2"/>
  <c r="V241" i="2"/>
  <c r="V114" i="2"/>
  <c r="V198" i="2"/>
  <c r="V199" i="2"/>
  <c r="V201" i="2"/>
  <c r="V170" i="2"/>
  <c r="V267" i="2"/>
  <c r="V219" i="2"/>
  <c r="V14" i="2"/>
  <c r="V11" i="2"/>
  <c r="V167" i="2"/>
  <c r="V8" i="2"/>
  <c r="V62" i="2"/>
  <c r="V80" i="2"/>
  <c r="V135" i="2"/>
  <c r="V236" i="2"/>
  <c r="V277" i="2"/>
  <c r="V180" i="2"/>
  <c r="V7" i="2"/>
  <c r="V234" i="2"/>
  <c r="V278" i="2"/>
  <c r="V68" i="2"/>
  <c r="V166" i="2"/>
  <c r="V51" i="2"/>
  <c r="V217" i="2"/>
  <c r="V128" i="2"/>
  <c r="V56" i="2"/>
  <c r="V222" i="2"/>
  <c r="V87" i="2"/>
  <c r="V253" i="2"/>
  <c r="V39" i="2"/>
  <c r="V157" i="2"/>
  <c r="V235" i="2"/>
  <c r="V204" i="2"/>
  <c r="V65" i="2"/>
  <c r="V261" i="2"/>
  <c r="V138" i="2"/>
  <c r="V74" i="2"/>
  <c r="V159" i="2"/>
  <c r="V133" i="2"/>
  <c r="V54" i="2"/>
  <c r="V18" i="2"/>
  <c r="V184" i="2"/>
  <c r="V203" i="2"/>
  <c r="V246" i="2"/>
  <c r="V194" i="2"/>
  <c r="V103" i="2"/>
  <c r="V256" i="2"/>
  <c r="V147" i="2"/>
  <c r="V53" i="2"/>
  <c r="V44" i="2"/>
  <c r="V24" i="2"/>
  <c r="V57" i="2"/>
  <c r="V58" i="2"/>
  <c r="V59" i="2"/>
  <c r="V208" i="2"/>
  <c r="V137" i="2"/>
  <c r="V284" i="2"/>
  <c r="V195" i="2"/>
  <c r="V191" i="2"/>
  <c r="V36" i="2"/>
  <c r="V23" i="2"/>
  <c r="V10" i="2"/>
  <c r="V61" i="2"/>
  <c r="V264" i="2"/>
  <c r="V25" i="2"/>
  <c r="V41" i="2"/>
  <c r="V9" i="2"/>
  <c r="V113" i="2"/>
  <c r="V153" i="2"/>
  <c r="V22" i="2"/>
  <c r="V29" i="2"/>
  <c r="V28" i="2"/>
  <c r="V45" i="2"/>
  <c r="V47" i="2"/>
  <c r="V46" i="2"/>
  <c r="V27" i="2"/>
  <c r="V265" i="2"/>
  <c r="V30" i="2"/>
  <c r="V165" i="2"/>
  <c r="V31" i="2"/>
  <c r="V266" i="2"/>
  <c r="V26" i="2"/>
  <c r="V150" i="2"/>
  <c r="V149" i="2"/>
  <c r="V172" i="2"/>
  <c r="V15" i="2"/>
  <c r="V156" i="2"/>
  <c r="V76" i="2"/>
  <c r="V111" i="2"/>
  <c r="V110" i="2"/>
  <c r="V109" i="2"/>
  <c r="V75" i="2"/>
  <c r="V112" i="2"/>
  <c r="V32" i="2"/>
  <c r="V33" i="2"/>
  <c r="V148" i="2"/>
  <c r="V99" i="2"/>
  <c r="V233" i="2"/>
  <c r="V273" i="2"/>
  <c r="V247" i="2"/>
  <c r="V260" i="2"/>
  <c r="V271" i="2"/>
  <c r="V206" i="2"/>
  <c r="V140" i="2"/>
  <c r="V154" i="2"/>
  <c r="V168" i="2"/>
  <c r="V212" i="2"/>
  <c r="V245" i="2"/>
  <c r="V244" i="2"/>
  <c r="V243" i="2"/>
  <c r="V73" i="2"/>
  <c r="V144" i="2"/>
  <c r="V280" i="2"/>
  <c r="V142" i="2"/>
  <c r="V67" i="2"/>
  <c r="V38" i="2"/>
  <c r="V237" i="2"/>
  <c r="V86" i="2"/>
  <c r="V145" i="2"/>
  <c r="V77" i="2"/>
  <c r="V81" i="2"/>
  <c r="V270" i="2"/>
  <c r="V177" i="2"/>
  <c r="V210" i="2"/>
  <c r="V202" i="2"/>
  <c r="V104" i="2"/>
  <c r="V106" i="2"/>
  <c r="V197" i="2"/>
  <c r="V205" i="2"/>
  <c r="V37" i="2"/>
  <c r="V98" i="2"/>
  <c r="V120" i="2"/>
  <c r="V69" i="2"/>
  <c r="V84" i="2"/>
  <c r="V66" i="2"/>
  <c r="V248" i="2"/>
  <c r="V175" i="2"/>
  <c r="V181" i="2"/>
  <c r="V71" i="2"/>
  <c r="V169" i="2"/>
  <c r="V176" i="2"/>
  <c r="V132" i="2"/>
  <c r="V108" i="2"/>
  <c r="V216" i="2"/>
  <c r="V139" i="2"/>
  <c r="V155" i="2"/>
  <c r="V146" i="2"/>
  <c r="V72" i="2"/>
  <c r="V16" i="2"/>
  <c r="V254" i="2"/>
  <c r="V40" i="2"/>
  <c r="V174" i="2"/>
  <c r="V188" i="2"/>
  <c r="V131" i="2"/>
  <c r="V34" i="2"/>
  <c r="V282" i="2"/>
  <c r="V60" i="2"/>
  <c r="V95" i="2"/>
  <c r="V52" i="2"/>
  <c r="V96" i="2"/>
  <c r="V94" i="2"/>
  <c r="V239" i="2"/>
  <c r="V116" i="2"/>
  <c r="V115" i="2"/>
  <c r="V118" i="2"/>
  <c r="V21" i="2"/>
  <c r="V238" i="2"/>
  <c r="V13" i="2"/>
  <c r="V182" i="2"/>
  <c r="V70" i="2"/>
  <c r="V43" i="2"/>
  <c r="V107" i="2"/>
  <c r="V211" i="2"/>
  <c r="V276" i="2"/>
  <c r="V164" i="2"/>
  <c r="V283" i="2"/>
  <c r="V100" i="2"/>
  <c r="V91" i="2"/>
  <c r="V158" i="2"/>
  <c r="V213" i="2"/>
  <c r="V83" i="2"/>
  <c r="V79" i="2"/>
  <c r="V64" i="2"/>
  <c r="V252" i="2"/>
  <c r="V272" i="2"/>
  <c r="V102" i="2"/>
  <c r="V255" i="2"/>
  <c r="V134" i="2"/>
  <c r="V35" i="2"/>
  <c r="V263" i="2"/>
  <c r="V55" i="2"/>
  <c r="V101" i="2"/>
  <c r="V262" i="2"/>
  <c r="V85" i="2"/>
  <c r="V242" i="2"/>
  <c r="V88" i="2"/>
  <c r="V220" i="2"/>
  <c r="V250" i="2"/>
  <c r="V63" i="2"/>
  <c r="V97" i="2"/>
  <c r="V19" i="2"/>
  <c r="V249" i="2"/>
  <c r="V275" i="2"/>
  <c r="V50" i="2"/>
  <c r="V48" i="2"/>
  <c r="V49" i="2"/>
  <c r="V269" i="2"/>
  <c r="V240" i="2"/>
  <c r="V90" i="2"/>
  <c r="V89" i="2"/>
  <c r="V251" i="2"/>
  <c r="V143" i="2"/>
  <c r="V279" i="2"/>
  <c r="V152" i="2"/>
  <c r="V196" i="2"/>
  <c r="V258" i="2"/>
  <c r="V214" i="2"/>
  <c r="V122" i="2"/>
  <c r="V124" i="2"/>
  <c r="V20" i="2"/>
  <c r="V141" i="2"/>
  <c r="V17" i="2"/>
  <c r="V82" i="2"/>
  <c r="V259" i="2"/>
  <c r="V42" i="2"/>
  <c r="V281" i="2"/>
  <c r="U209" i="2"/>
  <c r="U105" i="2"/>
  <c r="U207" i="2"/>
  <c r="U241" i="2"/>
  <c r="U114" i="2"/>
  <c r="U198" i="2"/>
  <c r="U199" i="2"/>
  <c r="U201" i="2"/>
  <c r="U170" i="2"/>
  <c r="U267" i="2"/>
  <c r="U219" i="2"/>
  <c r="U14" i="2"/>
  <c r="U11" i="2"/>
  <c r="U167" i="2"/>
  <c r="U8" i="2"/>
  <c r="U62" i="2"/>
  <c r="U80" i="2"/>
  <c r="U135" i="2"/>
  <c r="U236" i="2"/>
  <c r="U277" i="2"/>
  <c r="U180" i="2"/>
  <c r="U7" i="2"/>
  <c r="U234" i="2"/>
  <c r="U278" i="2"/>
  <c r="U68" i="2"/>
  <c r="U166" i="2"/>
  <c r="U51" i="2"/>
  <c r="U217" i="2"/>
  <c r="U128" i="2"/>
  <c r="U56" i="2"/>
  <c r="U222" i="2"/>
  <c r="U87" i="2"/>
  <c r="U253" i="2"/>
  <c r="U39" i="2"/>
  <c r="U157" i="2"/>
  <c r="U235" i="2"/>
  <c r="U204" i="2"/>
  <c r="U65" i="2"/>
  <c r="U261" i="2"/>
  <c r="U138" i="2"/>
  <c r="U74" i="2"/>
  <c r="U159" i="2"/>
  <c r="U133" i="2"/>
  <c r="U54" i="2"/>
  <c r="U18" i="2"/>
  <c r="U184" i="2"/>
  <c r="U203" i="2"/>
  <c r="U246" i="2"/>
  <c r="U194" i="2"/>
  <c r="U103" i="2"/>
  <c r="U256" i="2"/>
  <c r="U147" i="2"/>
  <c r="U53" i="2"/>
  <c r="U44" i="2"/>
  <c r="U24" i="2"/>
  <c r="U57" i="2"/>
  <c r="U58" i="2"/>
  <c r="U59" i="2"/>
  <c r="U208" i="2"/>
  <c r="U137" i="2"/>
  <c r="U284" i="2"/>
  <c r="U195" i="2"/>
  <c r="U191" i="2"/>
  <c r="U36" i="2"/>
  <c r="U23" i="2"/>
  <c r="U10" i="2"/>
  <c r="U61" i="2"/>
  <c r="U264" i="2"/>
  <c r="U25" i="2"/>
  <c r="U41" i="2"/>
  <c r="U9" i="2"/>
  <c r="U113" i="2"/>
  <c r="U153" i="2"/>
  <c r="U22" i="2"/>
  <c r="U29" i="2"/>
  <c r="U28" i="2"/>
  <c r="U45" i="2"/>
  <c r="U47" i="2"/>
  <c r="U46" i="2"/>
  <c r="U27" i="2"/>
  <c r="U265" i="2"/>
  <c r="U30" i="2"/>
  <c r="U165" i="2"/>
  <c r="U31" i="2"/>
  <c r="U266" i="2"/>
  <c r="U26" i="2"/>
  <c r="U150" i="2"/>
  <c r="U149" i="2"/>
  <c r="U172" i="2"/>
  <c r="U15" i="2"/>
  <c r="U156" i="2"/>
  <c r="U76" i="2"/>
  <c r="U111" i="2"/>
  <c r="U110" i="2"/>
  <c r="U109" i="2"/>
  <c r="U75" i="2"/>
  <c r="U112" i="2"/>
  <c r="U32" i="2"/>
  <c r="U33" i="2"/>
  <c r="U148" i="2"/>
  <c r="U99" i="2"/>
  <c r="U233" i="2"/>
  <c r="U273" i="2"/>
  <c r="U247" i="2"/>
  <c r="U260" i="2"/>
  <c r="U271" i="2"/>
  <c r="U206" i="2"/>
  <c r="U140" i="2"/>
  <c r="U154" i="2"/>
  <c r="U168" i="2"/>
  <c r="U212" i="2"/>
  <c r="U245" i="2"/>
  <c r="U244" i="2"/>
  <c r="U243" i="2"/>
  <c r="U73" i="2"/>
  <c r="U144" i="2"/>
  <c r="U280" i="2"/>
  <c r="U142" i="2"/>
  <c r="U67" i="2"/>
  <c r="U38" i="2"/>
  <c r="U237" i="2"/>
  <c r="U86" i="2"/>
  <c r="U145" i="2"/>
  <c r="U77" i="2"/>
  <c r="U81" i="2"/>
  <c r="U270" i="2"/>
  <c r="U177" i="2"/>
  <c r="U210" i="2"/>
  <c r="U202" i="2"/>
  <c r="U104" i="2"/>
  <c r="U106" i="2"/>
  <c r="U197" i="2"/>
  <c r="U205" i="2"/>
  <c r="U37" i="2"/>
  <c r="U98" i="2"/>
  <c r="U120" i="2"/>
  <c r="U69" i="2"/>
  <c r="U84" i="2"/>
  <c r="U66" i="2"/>
  <c r="U248" i="2"/>
  <c r="U175" i="2"/>
  <c r="U181" i="2"/>
  <c r="U71" i="2"/>
  <c r="U169" i="2"/>
  <c r="U176" i="2"/>
  <c r="U132" i="2"/>
  <c r="U108" i="2"/>
  <c r="U216" i="2"/>
  <c r="U139" i="2"/>
  <c r="U155" i="2"/>
  <c r="U146" i="2"/>
  <c r="U72" i="2"/>
  <c r="U16" i="2"/>
  <c r="U254" i="2"/>
  <c r="U40" i="2"/>
  <c r="U174" i="2"/>
  <c r="U188" i="2"/>
  <c r="U131" i="2"/>
  <c r="U34" i="2"/>
  <c r="U282" i="2"/>
  <c r="U60" i="2"/>
  <c r="U95" i="2"/>
  <c r="U52" i="2"/>
  <c r="U96" i="2"/>
  <c r="U94" i="2"/>
  <c r="U239" i="2"/>
  <c r="U116" i="2"/>
  <c r="U115" i="2"/>
  <c r="U118" i="2"/>
  <c r="U21" i="2"/>
  <c r="U238" i="2"/>
  <c r="U13" i="2"/>
  <c r="U182" i="2"/>
  <c r="U70" i="2"/>
  <c r="U43" i="2"/>
  <c r="U107" i="2"/>
  <c r="U211" i="2"/>
  <c r="U276" i="2"/>
  <c r="U164" i="2"/>
  <c r="U283" i="2"/>
  <c r="U100" i="2"/>
  <c r="U91" i="2"/>
  <c r="U158" i="2"/>
  <c r="U213" i="2"/>
  <c r="U83" i="2"/>
  <c r="U79" i="2"/>
  <c r="U64" i="2"/>
  <c r="U252" i="2"/>
  <c r="U272" i="2"/>
  <c r="U102" i="2"/>
  <c r="U255" i="2"/>
  <c r="U134" i="2"/>
  <c r="U35" i="2"/>
  <c r="U263" i="2"/>
  <c r="U55" i="2"/>
  <c r="U101" i="2"/>
  <c r="U262" i="2"/>
  <c r="U85" i="2"/>
  <c r="U242" i="2"/>
  <c r="U88" i="2"/>
  <c r="U220" i="2"/>
  <c r="U250" i="2"/>
  <c r="U63" i="2"/>
  <c r="U97" i="2"/>
  <c r="U19" i="2"/>
  <c r="U249" i="2"/>
  <c r="U275" i="2"/>
  <c r="U50" i="2"/>
  <c r="U48" i="2"/>
  <c r="U49" i="2"/>
  <c r="U269" i="2"/>
  <c r="U240" i="2"/>
  <c r="U90" i="2"/>
  <c r="U89" i="2"/>
  <c r="U251" i="2"/>
  <c r="U143" i="2"/>
  <c r="U279" i="2"/>
  <c r="U152" i="2"/>
  <c r="U196" i="2"/>
  <c r="U258" i="2"/>
  <c r="U214" i="2"/>
  <c r="U122" i="2"/>
  <c r="U124" i="2"/>
  <c r="U20" i="2"/>
  <c r="U141" i="2"/>
  <c r="U17" i="2"/>
  <c r="U82" i="2"/>
  <c r="U259" i="2"/>
  <c r="U42" i="2"/>
  <c r="U281" i="2"/>
  <c r="S209" i="2"/>
  <c r="S105" i="2"/>
  <c r="S207" i="2"/>
  <c r="S241" i="2"/>
  <c r="S114" i="2"/>
  <c r="S198" i="2"/>
  <c r="S199" i="2"/>
  <c r="S201" i="2"/>
  <c r="S170" i="2"/>
  <c r="S267" i="2"/>
  <c r="S219" i="2"/>
  <c r="S14" i="2"/>
  <c r="S11" i="2"/>
  <c r="S167" i="2"/>
  <c r="S8" i="2"/>
  <c r="S62" i="2"/>
  <c r="S80" i="2"/>
  <c r="S135" i="2"/>
  <c r="S236" i="2"/>
  <c r="S277" i="2"/>
  <c r="S180" i="2"/>
  <c r="S7" i="2"/>
  <c r="S234" i="2"/>
  <c r="S278" i="2"/>
  <c r="S68" i="2"/>
  <c r="S166" i="2"/>
  <c r="S51" i="2"/>
  <c r="S217" i="2"/>
  <c r="S128" i="2"/>
  <c r="S56" i="2"/>
  <c r="S222" i="2"/>
  <c r="S87" i="2"/>
  <c r="S253" i="2"/>
  <c r="S39" i="2"/>
  <c r="S157" i="2"/>
  <c r="S235" i="2"/>
  <c r="S204" i="2"/>
  <c r="S65" i="2"/>
  <c r="S261" i="2"/>
  <c r="S138" i="2"/>
  <c r="S74" i="2"/>
  <c r="S159" i="2"/>
  <c r="S133" i="2"/>
  <c r="S54" i="2"/>
  <c r="S18" i="2"/>
  <c r="S184" i="2"/>
  <c r="S203" i="2"/>
  <c r="S246" i="2"/>
  <c r="S194" i="2"/>
  <c r="S103" i="2"/>
  <c r="S256" i="2"/>
  <c r="S147" i="2"/>
  <c r="S53" i="2"/>
  <c r="S44" i="2"/>
  <c r="S24" i="2"/>
  <c r="S57" i="2"/>
  <c r="S58" i="2"/>
  <c r="S59" i="2"/>
  <c r="S208" i="2"/>
  <c r="S137" i="2"/>
  <c r="S284" i="2"/>
  <c r="S195" i="2"/>
  <c r="S191" i="2"/>
  <c r="S36" i="2"/>
  <c r="S23" i="2"/>
  <c r="S10" i="2"/>
  <c r="S61" i="2"/>
  <c r="S264" i="2"/>
  <c r="S25" i="2"/>
  <c r="S41" i="2"/>
  <c r="S9" i="2"/>
  <c r="S113" i="2"/>
  <c r="S153" i="2"/>
  <c r="S22" i="2"/>
  <c r="S29" i="2"/>
  <c r="S28" i="2"/>
  <c r="S45" i="2"/>
  <c r="S47" i="2"/>
  <c r="S46" i="2"/>
  <c r="S27" i="2"/>
  <c r="S265" i="2"/>
  <c r="S30" i="2"/>
  <c r="S165" i="2"/>
  <c r="S31" i="2"/>
  <c r="S266" i="2"/>
  <c r="S26" i="2"/>
  <c r="S150" i="2"/>
  <c r="S149" i="2"/>
  <c r="S172" i="2"/>
  <c r="S15" i="2"/>
  <c r="S156" i="2"/>
  <c r="S76" i="2"/>
  <c r="S111" i="2"/>
  <c r="S110" i="2"/>
  <c r="S109" i="2"/>
  <c r="S75" i="2"/>
  <c r="S112" i="2"/>
  <c r="S32" i="2"/>
  <c r="S33" i="2"/>
  <c r="S148" i="2"/>
  <c r="S99" i="2"/>
  <c r="S233" i="2"/>
  <c r="S273" i="2"/>
  <c r="S247" i="2"/>
  <c r="S260" i="2"/>
  <c r="S271" i="2"/>
  <c r="S206" i="2"/>
  <c r="S140" i="2"/>
  <c r="S154" i="2"/>
  <c r="S168" i="2"/>
  <c r="S212" i="2"/>
  <c r="S245" i="2"/>
  <c r="S244" i="2"/>
  <c r="S243" i="2"/>
  <c r="S73" i="2"/>
  <c r="S144" i="2"/>
  <c r="S280" i="2"/>
  <c r="S142" i="2"/>
  <c r="S67" i="2"/>
  <c r="S38" i="2"/>
  <c r="S237" i="2"/>
  <c r="S86" i="2"/>
  <c r="S145" i="2"/>
  <c r="S77" i="2"/>
  <c r="S81" i="2"/>
  <c r="S270" i="2"/>
  <c r="S177" i="2"/>
  <c r="S210" i="2"/>
  <c r="S202" i="2"/>
  <c r="S104" i="2"/>
  <c r="S106" i="2"/>
  <c r="S197" i="2"/>
  <c r="S205" i="2"/>
  <c r="S37" i="2"/>
  <c r="S98" i="2"/>
  <c r="S120" i="2"/>
  <c r="S69" i="2"/>
  <c r="S84" i="2"/>
  <c r="S66" i="2"/>
  <c r="S248" i="2"/>
  <c r="S175" i="2"/>
  <c r="S181" i="2"/>
  <c r="S71" i="2"/>
  <c r="S169" i="2"/>
  <c r="S176" i="2"/>
  <c r="S132" i="2"/>
  <c r="S108" i="2"/>
  <c r="S216" i="2"/>
  <c r="S139" i="2"/>
  <c r="S155" i="2"/>
  <c r="S146" i="2"/>
  <c r="S72" i="2"/>
  <c r="S16" i="2"/>
  <c r="S254" i="2"/>
  <c r="S40" i="2"/>
  <c r="S174" i="2"/>
  <c r="S188" i="2"/>
  <c r="S131" i="2"/>
  <c r="S34" i="2"/>
  <c r="S282" i="2"/>
  <c r="S60" i="2"/>
  <c r="S95" i="2"/>
  <c r="S52" i="2"/>
  <c r="S96" i="2"/>
  <c r="S94" i="2"/>
  <c r="S239" i="2"/>
  <c r="S116" i="2"/>
  <c r="S115" i="2"/>
  <c r="S118" i="2"/>
  <c r="S21" i="2"/>
  <c r="S238" i="2"/>
  <c r="S13" i="2"/>
  <c r="S182" i="2"/>
  <c r="S70" i="2"/>
  <c r="S43" i="2"/>
  <c r="S107" i="2"/>
  <c r="S211" i="2"/>
  <c r="S276" i="2"/>
  <c r="S164" i="2"/>
  <c r="S283" i="2"/>
  <c r="S100" i="2"/>
  <c r="S91" i="2"/>
  <c r="S158" i="2"/>
  <c r="S213" i="2"/>
  <c r="S83" i="2"/>
  <c r="S79" i="2"/>
  <c r="S64" i="2"/>
  <c r="S252" i="2"/>
  <c r="S272" i="2"/>
  <c r="S102" i="2"/>
  <c r="S255" i="2"/>
  <c r="S134" i="2"/>
  <c r="S35" i="2"/>
  <c r="S263" i="2"/>
  <c r="S55" i="2"/>
  <c r="S101" i="2"/>
  <c r="S262" i="2"/>
  <c r="S85" i="2"/>
  <c r="S242" i="2"/>
  <c r="S88" i="2"/>
  <c r="S220" i="2"/>
  <c r="S250" i="2"/>
  <c r="S63" i="2"/>
  <c r="S97" i="2"/>
  <c r="S19" i="2"/>
  <c r="S249" i="2"/>
  <c r="S275" i="2"/>
  <c r="S50" i="2"/>
  <c r="S48" i="2"/>
  <c r="S49" i="2"/>
  <c r="S269" i="2"/>
  <c r="S240" i="2"/>
  <c r="S90" i="2"/>
  <c r="S89" i="2"/>
  <c r="S251" i="2"/>
  <c r="S143" i="2"/>
  <c r="S279" i="2"/>
  <c r="S152" i="2"/>
  <c r="S196" i="2"/>
  <c r="S258" i="2"/>
  <c r="S214" i="2"/>
  <c r="S122" i="2"/>
  <c r="S124" i="2"/>
  <c r="S20" i="2"/>
  <c r="S141" i="2"/>
  <c r="S17" i="2"/>
  <c r="S82" i="2"/>
  <c r="S259" i="2"/>
  <c r="S42" i="2"/>
  <c r="S281" i="2"/>
  <c r="R209" i="2"/>
  <c r="R105" i="2"/>
  <c r="R207" i="2"/>
  <c r="R241" i="2"/>
  <c r="R114" i="2"/>
  <c r="R198" i="2"/>
  <c r="R199" i="2"/>
  <c r="R201" i="2"/>
  <c r="R170" i="2"/>
  <c r="R267" i="2"/>
  <c r="R219" i="2"/>
  <c r="R14" i="2"/>
  <c r="R11" i="2"/>
  <c r="R167" i="2"/>
  <c r="R8" i="2"/>
  <c r="R62" i="2"/>
  <c r="R80" i="2"/>
  <c r="R135" i="2"/>
  <c r="R236" i="2"/>
  <c r="R277" i="2"/>
  <c r="R180" i="2"/>
  <c r="R7" i="2"/>
  <c r="R234" i="2"/>
  <c r="R278" i="2"/>
  <c r="R68" i="2"/>
  <c r="R166" i="2"/>
  <c r="R51" i="2"/>
  <c r="R217" i="2"/>
  <c r="R128" i="2"/>
  <c r="R56" i="2"/>
  <c r="R222" i="2"/>
  <c r="R87" i="2"/>
  <c r="R253" i="2"/>
  <c r="R39" i="2"/>
  <c r="R157" i="2"/>
  <c r="R235" i="2"/>
  <c r="R204" i="2"/>
  <c r="R65" i="2"/>
  <c r="R261" i="2"/>
  <c r="R138" i="2"/>
  <c r="R74" i="2"/>
  <c r="R159" i="2"/>
  <c r="R133" i="2"/>
  <c r="R54" i="2"/>
  <c r="R18" i="2"/>
  <c r="R184" i="2"/>
  <c r="R203" i="2"/>
  <c r="R246" i="2"/>
  <c r="R194" i="2"/>
  <c r="R103" i="2"/>
  <c r="R256" i="2"/>
  <c r="R147" i="2"/>
  <c r="R53" i="2"/>
  <c r="R44" i="2"/>
  <c r="R24" i="2"/>
  <c r="R57" i="2"/>
  <c r="R58" i="2"/>
  <c r="R59" i="2"/>
  <c r="R208" i="2"/>
  <c r="R137" i="2"/>
  <c r="R284" i="2"/>
  <c r="R195" i="2"/>
  <c r="R191" i="2"/>
  <c r="R36" i="2"/>
  <c r="R23" i="2"/>
  <c r="R10" i="2"/>
  <c r="R61" i="2"/>
  <c r="R264" i="2"/>
  <c r="R25" i="2"/>
  <c r="R41" i="2"/>
  <c r="R9" i="2"/>
  <c r="R113" i="2"/>
  <c r="R153" i="2"/>
  <c r="R22" i="2"/>
  <c r="R29" i="2"/>
  <c r="R28" i="2"/>
  <c r="R45" i="2"/>
  <c r="R47" i="2"/>
  <c r="R46" i="2"/>
  <c r="R27" i="2"/>
  <c r="R265" i="2"/>
  <c r="R30" i="2"/>
  <c r="R165" i="2"/>
  <c r="R31" i="2"/>
  <c r="R266" i="2"/>
  <c r="R26" i="2"/>
  <c r="R150" i="2"/>
  <c r="R149" i="2"/>
  <c r="R172" i="2"/>
  <c r="R15" i="2"/>
  <c r="R156" i="2"/>
  <c r="R76" i="2"/>
  <c r="R111" i="2"/>
  <c r="R110" i="2"/>
  <c r="R109" i="2"/>
  <c r="R75" i="2"/>
  <c r="R112" i="2"/>
  <c r="R32" i="2"/>
  <c r="R33" i="2"/>
  <c r="R148" i="2"/>
  <c r="R99" i="2"/>
  <c r="R233" i="2"/>
  <c r="R273" i="2"/>
  <c r="R247" i="2"/>
  <c r="R260" i="2"/>
  <c r="R271" i="2"/>
  <c r="R206" i="2"/>
  <c r="R140" i="2"/>
  <c r="R154" i="2"/>
  <c r="R168" i="2"/>
  <c r="R212" i="2"/>
  <c r="R245" i="2"/>
  <c r="R244" i="2"/>
  <c r="R243" i="2"/>
  <c r="R73" i="2"/>
  <c r="R144" i="2"/>
  <c r="R280" i="2"/>
  <c r="R142" i="2"/>
  <c r="R67" i="2"/>
  <c r="R38" i="2"/>
  <c r="R237" i="2"/>
  <c r="R86" i="2"/>
  <c r="R145" i="2"/>
  <c r="R77" i="2"/>
  <c r="R81" i="2"/>
  <c r="R270" i="2"/>
  <c r="R177" i="2"/>
  <c r="R210" i="2"/>
  <c r="R202" i="2"/>
  <c r="R104" i="2"/>
  <c r="R106" i="2"/>
  <c r="R197" i="2"/>
  <c r="R205" i="2"/>
  <c r="R37" i="2"/>
  <c r="R98" i="2"/>
  <c r="R120" i="2"/>
  <c r="R69" i="2"/>
  <c r="R84" i="2"/>
  <c r="R66" i="2"/>
  <c r="R248" i="2"/>
  <c r="R175" i="2"/>
  <c r="R181" i="2"/>
  <c r="R71" i="2"/>
  <c r="R169" i="2"/>
  <c r="R176" i="2"/>
  <c r="R132" i="2"/>
  <c r="R108" i="2"/>
  <c r="R216" i="2"/>
  <c r="R139" i="2"/>
  <c r="R155" i="2"/>
  <c r="R146" i="2"/>
  <c r="R72" i="2"/>
  <c r="R16" i="2"/>
  <c r="R254" i="2"/>
  <c r="R40" i="2"/>
  <c r="R174" i="2"/>
  <c r="R188" i="2"/>
  <c r="R131" i="2"/>
  <c r="R34" i="2"/>
  <c r="R282" i="2"/>
  <c r="R60" i="2"/>
  <c r="R95" i="2"/>
  <c r="R52" i="2"/>
  <c r="R96" i="2"/>
  <c r="R94" i="2"/>
  <c r="R239" i="2"/>
  <c r="R116" i="2"/>
  <c r="R115" i="2"/>
  <c r="R118" i="2"/>
  <c r="R21" i="2"/>
  <c r="R238" i="2"/>
  <c r="R13" i="2"/>
  <c r="R182" i="2"/>
  <c r="R70" i="2"/>
  <c r="R43" i="2"/>
  <c r="R107" i="2"/>
  <c r="R211" i="2"/>
  <c r="R276" i="2"/>
  <c r="R164" i="2"/>
  <c r="R283" i="2"/>
  <c r="R100" i="2"/>
  <c r="R91" i="2"/>
  <c r="R158" i="2"/>
  <c r="R213" i="2"/>
  <c r="R83" i="2"/>
  <c r="R79" i="2"/>
  <c r="R64" i="2"/>
  <c r="R252" i="2"/>
  <c r="R272" i="2"/>
  <c r="R102" i="2"/>
  <c r="R255" i="2"/>
  <c r="R134" i="2"/>
  <c r="R35" i="2"/>
  <c r="R263" i="2"/>
  <c r="R55" i="2"/>
  <c r="R101" i="2"/>
  <c r="R262" i="2"/>
  <c r="R85" i="2"/>
  <c r="R242" i="2"/>
  <c r="R88" i="2"/>
  <c r="R220" i="2"/>
  <c r="R250" i="2"/>
  <c r="R63" i="2"/>
  <c r="R97" i="2"/>
  <c r="R19" i="2"/>
  <c r="R249" i="2"/>
  <c r="R275" i="2"/>
  <c r="R50" i="2"/>
  <c r="R48" i="2"/>
  <c r="R49" i="2"/>
  <c r="R269" i="2"/>
  <c r="R240" i="2"/>
  <c r="R90" i="2"/>
  <c r="R89" i="2"/>
  <c r="R251" i="2"/>
  <c r="R143" i="2"/>
  <c r="R279" i="2"/>
  <c r="R152" i="2"/>
  <c r="R196" i="2"/>
  <c r="R258" i="2"/>
  <c r="R214" i="2"/>
  <c r="R122" i="2"/>
  <c r="R124" i="2"/>
  <c r="R20" i="2"/>
  <c r="R141" i="2"/>
  <c r="R17" i="2"/>
  <c r="R82" i="2"/>
  <c r="R259" i="2"/>
  <c r="R42" i="2"/>
  <c r="R281" i="2"/>
  <c r="O209" i="2"/>
  <c r="O105" i="2"/>
  <c r="O207" i="2"/>
  <c r="O241" i="2"/>
  <c r="O114" i="2"/>
  <c r="O198" i="2"/>
  <c r="O199" i="2"/>
  <c r="O201" i="2"/>
  <c r="O170" i="2"/>
  <c r="O267" i="2"/>
  <c r="O219" i="2"/>
  <c r="O14" i="2"/>
  <c r="O11" i="2"/>
  <c r="O167" i="2"/>
  <c r="O8" i="2"/>
  <c r="O62" i="2"/>
  <c r="O80" i="2"/>
  <c r="O135" i="2"/>
  <c r="O236" i="2"/>
  <c r="O277" i="2"/>
  <c r="O180" i="2"/>
  <c r="O7" i="2"/>
  <c r="O234" i="2"/>
  <c r="O278" i="2"/>
  <c r="O68" i="2"/>
  <c r="O166" i="2"/>
  <c r="O51" i="2"/>
  <c r="O217" i="2"/>
  <c r="O128" i="2"/>
  <c r="O56" i="2"/>
  <c r="O222" i="2"/>
  <c r="O87" i="2"/>
  <c r="O253" i="2"/>
  <c r="O39" i="2"/>
  <c r="O157" i="2"/>
  <c r="O235" i="2"/>
  <c r="O204" i="2"/>
  <c r="O65" i="2"/>
  <c r="O261" i="2"/>
  <c r="O138" i="2"/>
  <c r="O74" i="2"/>
  <c r="O159" i="2"/>
  <c r="O133" i="2"/>
  <c r="O54" i="2"/>
  <c r="O18" i="2"/>
  <c r="O184" i="2"/>
  <c r="O203" i="2"/>
  <c r="O246" i="2"/>
  <c r="O194" i="2"/>
  <c r="O103" i="2"/>
  <c r="O256" i="2"/>
  <c r="O147" i="2"/>
  <c r="O53" i="2"/>
  <c r="O44" i="2"/>
  <c r="O24" i="2"/>
  <c r="O57" i="2"/>
  <c r="O58" i="2"/>
  <c r="O59" i="2"/>
  <c r="O208" i="2"/>
  <c r="O137" i="2"/>
  <c r="O284" i="2"/>
  <c r="O195" i="2"/>
  <c r="O191" i="2"/>
  <c r="O36" i="2"/>
  <c r="O23" i="2"/>
  <c r="O10" i="2"/>
  <c r="O61" i="2"/>
  <c r="O264" i="2"/>
  <c r="O25" i="2"/>
  <c r="O41" i="2"/>
  <c r="O9" i="2"/>
  <c r="O113" i="2"/>
  <c r="O153" i="2"/>
  <c r="O22" i="2"/>
  <c r="O29" i="2"/>
  <c r="O28" i="2"/>
  <c r="O45" i="2"/>
  <c r="O47" i="2"/>
  <c r="O46" i="2"/>
  <c r="O27" i="2"/>
  <c r="O265" i="2"/>
  <c r="O30" i="2"/>
  <c r="O165" i="2"/>
  <c r="O31" i="2"/>
  <c r="O266" i="2"/>
  <c r="O26" i="2"/>
  <c r="O150" i="2"/>
  <c r="O149" i="2"/>
  <c r="O172" i="2"/>
  <c r="O15" i="2"/>
  <c r="O156" i="2"/>
  <c r="O76" i="2"/>
  <c r="O111" i="2"/>
  <c r="O110" i="2"/>
  <c r="O109" i="2"/>
  <c r="O75" i="2"/>
  <c r="O112" i="2"/>
  <c r="O32" i="2"/>
  <c r="O33" i="2"/>
  <c r="O148" i="2"/>
  <c r="O99" i="2"/>
  <c r="O233" i="2"/>
  <c r="O273" i="2"/>
  <c r="O247" i="2"/>
  <c r="O260" i="2"/>
  <c r="O271" i="2"/>
  <c r="O206" i="2"/>
  <c r="O140" i="2"/>
  <c r="O154" i="2"/>
  <c r="O168" i="2"/>
  <c r="O212" i="2"/>
  <c r="O245" i="2"/>
  <c r="O244" i="2"/>
  <c r="O243" i="2"/>
  <c r="O73" i="2"/>
  <c r="O144" i="2"/>
  <c r="O280" i="2"/>
  <c r="O142" i="2"/>
  <c r="O67" i="2"/>
  <c r="O38" i="2"/>
  <c r="O237" i="2"/>
  <c r="O86" i="2"/>
  <c r="O145" i="2"/>
  <c r="O77" i="2"/>
  <c r="O81" i="2"/>
  <c r="O270" i="2"/>
  <c r="O177" i="2"/>
  <c r="O210" i="2"/>
  <c r="O202" i="2"/>
  <c r="O104" i="2"/>
  <c r="O106" i="2"/>
  <c r="O197" i="2"/>
  <c r="O205" i="2"/>
  <c r="O37" i="2"/>
  <c r="O98" i="2"/>
  <c r="O120" i="2"/>
  <c r="O69" i="2"/>
  <c r="O84" i="2"/>
  <c r="O66" i="2"/>
  <c r="O248" i="2"/>
  <c r="O175" i="2"/>
  <c r="O181" i="2"/>
  <c r="O71" i="2"/>
  <c r="O169" i="2"/>
  <c r="O176" i="2"/>
  <c r="O132" i="2"/>
  <c r="O108" i="2"/>
  <c r="O216" i="2"/>
  <c r="O139" i="2"/>
  <c r="O155" i="2"/>
  <c r="O146" i="2"/>
  <c r="O72" i="2"/>
  <c r="O16" i="2"/>
  <c r="O254" i="2"/>
  <c r="O40" i="2"/>
  <c r="O174" i="2"/>
  <c r="O188" i="2"/>
  <c r="O131" i="2"/>
  <c r="O34" i="2"/>
  <c r="O282" i="2"/>
  <c r="O60" i="2"/>
  <c r="O95" i="2"/>
  <c r="O52" i="2"/>
  <c r="O96" i="2"/>
  <c r="O94" i="2"/>
  <c r="O239" i="2"/>
  <c r="O116" i="2"/>
  <c r="O115" i="2"/>
  <c r="O118" i="2"/>
  <c r="O21" i="2"/>
  <c r="O238" i="2"/>
  <c r="O13" i="2"/>
  <c r="O182" i="2"/>
  <c r="O70" i="2"/>
  <c r="O43" i="2"/>
  <c r="O107" i="2"/>
  <c r="O211" i="2"/>
  <c r="O276" i="2"/>
  <c r="O164" i="2"/>
  <c r="O283" i="2"/>
  <c r="O100" i="2"/>
  <c r="O91" i="2"/>
  <c r="O158" i="2"/>
  <c r="O213" i="2"/>
  <c r="O83" i="2"/>
  <c r="O79" i="2"/>
  <c r="O64" i="2"/>
  <c r="O252" i="2"/>
  <c r="O272" i="2"/>
  <c r="O102" i="2"/>
  <c r="O255" i="2"/>
  <c r="O134" i="2"/>
  <c r="O35" i="2"/>
  <c r="O263" i="2"/>
  <c r="O55" i="2"/>
  <c r="O101" i="2"/>
  <c r="O262" i="2"/>
  <c r="O85" i="2"/>
  <c r="O242" i="2"/>
  <c r="O88" i="2"/>
  <c r="O220" i="2"/>
  <c r="O250" i="2"/>
  <c r="O63" i="2"/>
  <c r="O97" i="2"/>
  <c r="O19" i="2"/>
  <c r="O249" i="2"/>
  <c r="O275" i="2"/>
  <c r="O50" i="2"/>
  <c r="O48" i="2"/>
  <c r="O49" i="2"/>
  <c r="O269" i="2"/>
  <c r="O240" i="2"/>
  <c r="O90" i="2"/>
  <c r="O89" i="2"/>
  <c r="O251" i="2"/>
  <c r="O143" i="2"/>
  <c r="O279" i="2"/>
  <c r="O152" i="2"/>
  <c r="O196" i="2"/>
  <c r="O258" i="2"/>
  <c r="O214" i="2"/>
  <c r="O122" i="2"/>
  <c r="O124" i="2"/>
  <c r="O20" i="2"/>
  <c r="O141" i="2"/>
  <c r="O17" i="2"/>
  <c r="O82" i="2"/>
  <c r="O259" i="2"/>
  <c r="O42" i="2"/>
  <c r="O281" i="2"/>
  <c r="R295" i="2" l="1"/>
  <c r="P295" i="2"/>
  <c r="S295" i="2"/>
  <c r="O295" i="2"/>
  <c r="X295" i="2"/>
  <c r="W295" i="2"/>
  <c r="V295" i="2"/>
  <c r="U295" i="2"/>
  <c r="T295" i="2"/>
  <c r="F7" i="13"/>
  <c r="F11" i="13"/>
  <c r="F10" i="13"/>
  <c r="F6" i="13"/>
  <c r="F15" i="13"/>
  <c r="F14" i="13"/>
  <c r="F9" i="13"/>
  <c r="F13" i="13"/>
  <c r="F12" i="13"/>
  <c r="I4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3" i="13"/>
  <c r="I7" i="13" l="1"/>
  <c r="I10" i="13"/>
  <c r="I16" i="13"/>
  <c r="I17" i="13"/>
  <c r="D45" i="12"/>
  <c r="D43" i="12"/>
  <c r="D42" i="12"/>
  <c r="D36" i="12"/>
  <c r="D35" i="12"/>
  <c r="D34" i="12"/>
  <c r="D33" i="12"/>
  <c r="D30" i="12"/>
  <c r="D25" i="12"/>
  <c r="D24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K281" i="2"/>
  <c r="K42" i="2"/>
  <c r="K259" i="2"/>
  <c r="K82" i="2"/>
  <c r="Q17" i="2"/>
  <c r="K17" i="2"/>
  <c r="K187" i="2"/>
  <c r="K141" i="2"/>
  <c r="Q20" i="2"/>
  <c r="K20" i="2"/>
  <c r="K124" i="2"/>
  <c r="K121" i="2"/>
  <c r="K122" i="2"/>
  <c r="K214" i="2"/>
  <c r="K258" i="2"/>
  <c r="K196" i="2"/>
  <c r="K93" i="2"/>
  <c r="K152" i="2"/>
  <c r="K171" i="2"/>
  <c r="K279" i="2"/>
  <c r="K143" i="2"/>
  <c r="K251" i="2"/>
  <c r="K89" i="2"/>
  <c r="K90" i="2"/>
  <c r="K240" i="2"/>
  <c r="K269" i="2"/>
  <c r="K49" i="2"/>
  <c r="K48" i="2"/>
  <c r="K50" i="2"/>
  <c r="K275" i="2"/>
  <c r="Q249" i="2"/>
  <c r="K249" i="2"/>
  <c r="Q19" i="2"/>
  <c r="K19" i="2"/>
  <c r="K125" i="2"/>
  <c r="K126" i="2"/>
  <c r="K97" i="2"/>
  <c r="K63" i="2"/>
  <c r="K250" i="2"/>
  <c r="K220" i="2"/>
  <c r="K88" i="2"/>
  <c r="K242" i="2"/>
  <c r="K85" i="2"/>
  <c r="K262" i="2"/>
  <c r="K101" i="2"/>
  <c r="K55" i="2"/>
  <c r="K263" i="2"/>
  <c r="Q35" i="2"/>
  <c r="K35" i="2"/>
  <c r="K134" i="2"/>
  <c r="K255" i="2"/>
  <c r="K102" i="2"/>
  <c r="K272" i="2"/>
  <c r="K252" i="2"/>
  <c r="K64" i="2"/>
  <c r="K79" i="2"/>
  <c r="K83" i="2"/>
  <c r="K213" i="2"/>
  <c r="K158" i="2"/>
  <c r="K123" i="2"/>
  <c r="K91" i="2"/>
  <c r="K127" i="2"/>
  <c r="K136" i="2"/>
  <c r="K100" i="2"/>
  <c r="K218" i="2"/>
  <c r="K283" i="2"/>
  <c r="K164" i="2"/>
  <c r="K276" i="2"/>
  <c r="K211" i="2"/>
  <c r="K107" i="2"/>
  <c r="K43" i="2"/>
  <c r="K70" i="2"/>
  <c r="Q182" i="2"/>
  <c r="K182" i="2"/>
  <c r="Q13" i="2"/>
  <c r="K13" i="2"/>
  <c r="K238" i="2"/>
  <c r="K21" i="2"/>
  <c r="K118" i="2"/>
  <c r="K115" i="2"/>
  <c r="K116" i="2"/>
  <c r="K239" i="2"/>
  <c r="K232" i="2"/>
  <c r="K94" i="2"/>
  <c r="K96" i="2"/>
  <c r="K183" i="2"/>
  <c r="K52" i="2"/>
  <c r="K95" i="2"/>
  <c r="K60" i="2"/>
  <c r="K282" i="2"/>
  <c r="K34" i="2"/>
  <c r="K131" i="2"/>
  <c r="K188" i="2"/>
  <c r="K174" i="2"/>
  <c r="K40" i="2"/>
  <c r="K254" i="2"/>
  <c r="K16" i="2"/>
  <c r="Q72" i="2"/>
  <c r="K72" i="2"/>
  <c r="K146" i="2"/>
  <c r="K155" i="2"/>
  <c r="K139" i="2"/>
  <c r="K216" i="2"/>
  <c r="K108" i="2"/>
  <c r="K132" i="2"/>
  <c r="K185" i="2"/>
  <c r="K176" i="2"/>
  <c r="K169" i="2"/>
  <c r="Q71" i="2"/>
  <c r="K71" i="2"/>
  <c r="K181" i="2"/>
  <c r="K175" i="2"/>
  <c r="K248" i="2"/>
  <c r="K66" i="2"/>
  <c r="K257" i="2"/>
  <c r="K84" i="2"/>
  <c r="K69" i="2"/>
  <c r="K120" i="2"/>
  <c r="K98" i="2"/>
  <c r="K37" i="2"/>
  <c r="K205" i="2"/>
  <c r="K129" i="2"/>
  <c r="K197" i="2"/>
  <c r="K186" i="2"/>
  <c r="K106" i="2"/>
  <c r="K104" i="2"/>
  <c r="K202" i="2"/>
  <c r="K210" i="2"/>
  <c r="K173" i="2"/>
  <c r="Q177" i="2"/>
  <c r="K177" i="2"/>
  <c r="K270" i="2"/>
  <c r="K81" i="2"/>
  <c r="K77" i="2"/>
  <c r="K145" i="2"/>
  <c r="K86" i="2"/>
  <c r="K119" i="2"/>
  <c r="K237" i="2"/>
  <c r="K38" i="2"/>
  <c r="K67" i="2"/>
  <c r="K142" i="2"/>
  <c r="K280" i="2"/>
  <c r="Q144" i="2"/>
  <c r="K144" i="2"/>
  <c r="K73" i="2"/>
  <c r="K215" i="2"/>
  <c r="K163" i="2"/>
  <c r="K243" i="2"/>
  <c r="K244" i="2"/>
  <c r="Q245" i="2"/>
  <c r="K245" i="2"/>
  <c r="Q212" i="2"/>
  <c r="K212" i="2"/>
  <c r="K168" i="2"/>
  <c r="K200" i="2"/>
  <c r="K192" i="2"/>
  <c r="Q154" i="2"/>
  <c r="K154" i="2"/>
  <c r="K140" i="2"/>
  <c r="K206" i="2"/>
  <c r="K271" i="2"/>
  <c r="K260" i="2"/>
  <c r="K247" i="2"/>
  <c r="K273" i="2"/>
  <c r="Q233" i="2"/>
  <c r="K233" i="2"/>
  <c r="K99" i="2"/>
  <c r="K148" i="2"/>
  <c r="K33" i="2"/>
  <c r="K32" i="2"/>
  <c r="K112" i="2"/>
  <c r="K75" i="2"/>
  <c r="K109" i="2"/>
  <c r="K110" i="2"/>
  <c r="K111" i="2"/>
  <c r="Q76" i="2"/>
  <c r="K76" i="2"/>
  <c r="K156" i="2"/>
  <c r="K15" i="2"/>
  <c r="K172" i="2"/>
  <c r="K149" i="2"/>
  <c r="K150" i="2"/>
  <c r="K26" i="2"/>
  <c r="K266" i="2"/>
  <c r="K31" i="2"/>
  <c r="K165" i="2"/>
  <c r="K30" i="2"/>
  <c r="K265" i="2"/>
  <c r="K27" i="2"/>
  <c r="K46" i="2"/>
  <c r="K47" i="2"/>
  <c r="K45" i="2"/>
  <c r="Q28" i="2"/>
  <c r="K28" i="2"/>
  <c r="K29" i="2"/>
  <c r="Q22" i="2"/>
  <c r="K22" i="2"/>
  <c r="K153" i="2"/>
  <c r="K113" i="2"/>
  <c r="K9" i="2"/>
  <c r="K41" i="2"/>
  <c r="K25" i="2"/>
  <c r="K264" i="2"/>
  <c r="K61" i="2"/>
  <c r="K10" i="2"/>
  <c r="K23" i="2"/>
  <c r="K223" i="2"/>
  <c r="Q36" i="2"/>
  <c r="K36" i="2"/>
  <c r="K178" i="2"/>
  <c r="K221" i="2"/>
  <c r="Q191" i="2"/>
  <c r="K191" i="2"/>
  <c r="K195" i="2"/>
  <c r="K284" i="2"/>
  <c r="K193" i="2"/>
  <c r="K137" i="2"/>
  <c r="K208" i="2"/>
  <c r="K226" i="2"/>
  <c r="K59" i="2"/>
  <c r="K58" i="2"/>
  <c r="K57" i="2"/>
  <c r="K24" i="2"/>
  <c r="Q44" i="2"/>
  <c r="K44" i="2"/>
  <c r="K268" i="2"/>
  <c r="K53" i="2"/>
  <c r="K147" i="2"/>
  <c r="K256" i="2"/>
  <c r="K103" i="2"/>
  <c r="K194" i="2"/>
  <c r="K246" i="2"/>
  <c r="K203" i="2"/>
  <c r="K184" i="2"/>
  <c r="K190" i="2"/>
  <c r="K18" i="2"/>
  <c r="K54" i="2"/>
  <c r="K133" i="2"/>
  <c r="Q159" i="2"/>
  <c r="K159" i="2"/>
  <c r="K74" i="2"/>
  <c r="K138" i="2"/>
  <c r="K261" i="2"/>
  <c r="Q65" i="2"/>
  <c r="K65" i="2"/>
  <c r="K151" i="2"/>
  <c r="K204" i="2"/>
  <c r="K235" i="2"/>
  <c r="K157" i="2"/>
  <c r="K179" i="2"/>
  <c r="K274" i="2"/>
  <c r="K39" i="2"/>
  <c r="K253" i="2"/>
  <c r="K162" i="2"/>
  <c r="K87" i="2"/>
  <c r="K117" i="2"/>
  <c r="K222" i="2"/>
  <c r="K56" i="2"/>
  <c r="K128" i="2"/>
  <c r="K225" i="2"/>
  <c r="K217" i="2"/>
  <c r="K51" i="2"/>
  <c r="K166" i="2"/>
  <c r="K68" i="2"/>
  <c r="K130" i="2"/>
  <c r="K278" i="2"/>
  <c r="K227" i="2"/>
  <c r="K234" i="2"/>
  <c r="K92" i="2"/>
  <c r="K7" i="2"/>
  <c r="Q180" i="2"/>
  <c r="K180" i="2"/>
  <c r="K277" i="2"/>
  <c r="K189" i="2"/>
  <c r="K236" i="2"/>
  <c r="K135" i="2"/>
  <c r="K78" i="2"/>
  <c r="K228" i="2"/>
  <c r="K80" i="2"/>
  <c r="Q62" i="2"/>
  <c r="K62" i="2"/>
  <c r="K8" i="2"/>
  <c r="K167" i="2"/>
  <c r="K11" i="2"/>
  <c r="K14" i="2"/>
  <c r="K219" i="2"/>
  <c r="K267" i="2"/>
  <c r="K170" i="2"/>
  <c r="K201" i="2"/>
  <c r="K199" i="2"/>
  <c r="K198" i="2"/>
  <c r="K114" i="2"/>
  <c r="K241" i="2"/>
  <c r="K230" i="2"/>
  <c r="K207" i="2"/>
  <c r="K105" i="2"/>
  <c r="K209" i="2"/>
  <c r="K229" i="2"/>
  <c r="A285" i="6"/>
  <c r="M284" i="6"/>
  <c r="L284" i="6"/>
  <c r="K284" i="6"/>
  <c r="J284" i="6"/>
  <c r="I284" i="6"/>
  <c r="H284" i="6"/>
  <c r="G284" i="6"/>
  <c r="F284" i="6"/>
  <c r="E284" i="6"/>
  <c r="D284" i="6"/>
  <c r="C284" i="6"/>
  <c r="B283" i="6"/>
  <c r="M283" i="6" s="1"/>
  <c r="B282" i="6"/>
  <c r="I282" i="6" s="1"/>
  <c r="B281" i="6"/>
  <c r="B280" i="6"/>
  <c r="I280" i="6" s="1"/>
  <c r="B279" i="6"/>
  <c r="J279" i="6" s="1"/>
  <c r="B278" i="6"/>
  <c r="I278" i="6" s="1"/>
  <c r="B277" i="6"/>
  <c r="B276" i="6"/>
  <c r="I276" i="6" s="1"/>
  <c r="B275" i="6"/>
  <c r="J275" i="6" s="1"/>
  <c r="B274" i="6"/>
  <c r="I274" i="6" s="1"/>
  <c r="B273" i="6"/>
  <c r="B272" i="6"/>
  <c r="I272" i="6" s="1"/>
  <c r="B271" i="6"/>
  <c r="J271" i="6" s="1"/>
  <c r="B270" i="6"/>
  <c r="I270" i="6" s="1"/>
  <c r="B269" i="6"/>
  <c r="B268" i="6"/>
  <c r="B267" i="6"/>
  <c r="L267" i="6" s="1"/>
  <c r="B266" i="6"/>
  <c r="H266" i="6" s="1"/>
  <c r="B265" i="6"/>
  <c r="F265" i="6" s="1"/>
  <c r="B264" i="6"/>
  <c r="B263" i="6"/>
  <c r="M263" i="6" s="1"/>
  <c r="B262" i="6"/>
  <c r="J262" i="6" s="1"/>
  <c r="B261" i="6"/>
  <c r="J261" i="6" s="1"/>
  <c r="B260" i="6"/>
  <c r="L260" i="6" s="1"/>
  <c r="B259" i="6"/>
  <c r="M259" i="6" s="1"/>
  <c r="B258" i="6"/>
  <c r="B257" i="6"/>
  <c r="B256" i="6"/>
  <c r="L256" i="6" s="1"/>
  <c r="B255" i="6"/>
  <c r="K255" i="6" s="1"/>
  <c r="B254" i="6"/>
  <c r="B253" i="6"/>
  <c r="K253" i="6" s="1"/>
  <c r="B252" i="6"/>
  <c r="J252" i="6" s="1"/>
  <c r="B251" i="6"/>
  <c r="E251" i="6" s="1"/>
  <c r="B250" i="6"/>
  <c r="F250" i="6" s="1"/>
  <c r="B249" i="6"/>
  <c r="M249" i="6" s="1"/>
  <c r="B248" i="6"/>
  <c r="M248" i="6" s="1"/>
  <c r="B247" i="6"/>
  <c r="B246" i="6"/>
  <c r="L246" i="6" s="1"/>
  <c r="B245" i="6"/>
  <c r="L245" i="6" s="1"/>
  <c r="B244" i="6"/>
  <c r="H244" i="6" s="1"/>
  <c r="B243" i="6"/>
  <c r="E243" i="6" s="1"/>
  <c r="B242" i="6"/>
  <c r="L242" i="6" s="1"/>
  <c r="B241" i="6"/>
  <c r="K241" i="6" s="1"/>
  <c r="B240" i="6"/>
  <c r="J240" i="6" s="1"/>
  <c r="B239" i="6"/>
  <c r="F239" i="6" s="1"/>
  <c r="B238" i="6"/>
  <c r="C238" i="6" s="1"/>
  <c r="B237" i="6"/>
  <c r="L237" i="6" s="1"/>
  <c r="B236" i="6"/>
  <c r="J236" i="6" s="1"/>
  <c r="B235" i="6"/>
  <c r="B234" i="6"/>
  <c r="B233" i="6"/>
  <c r="B232" i="6"/>
  <c r="I232" i="6" s="1"/>
  <c r="B231" i="6"/>
  <c r="H231" i="6" s="1"/>
  <c r="B230" i="6"/>
  <c r="C230" i="6" s="1"/>
  <c r="B229" i="6"/>
  <c r="M229" i="6" s="1"/>
  <c r="B228" i="6"/>
  <c r="M228" i="6" s="1"/>
  <c r="B227" i="6"/>
  <c r="G227" i="6" s="1"/>
  <c r="B226" i="6"/>
  <c r="L226" i="6" s="1"/>
  <c r="B225" i="6"/>
  <c r="B224" i="6"/>
  <c r="E224" i="6" s="1"/>
  <c r="B223" i="6"/>
  <c r="B222" i="6"/>
  <c r="B221" i="6"/>
  <c r="K221" i="6" s="1"/>
  <c r="B220" i="6"/>
  <c r="B219" i="6"/>
  <c r="J219" i="6" s="1"/>
  <c r="B218" i="6"/>
  <c r="L218" i="6" s="1"/>
  <c r="B217" i="6"/>
  <c r="L217" i="6" s="1"/>
  <c r="B216" i="6"/>
  <c r="M216" i="6" s="1"/>
  <c r="B215" i="6"/>
  <c r="M215" i="6" s="1"/>
  <c r="B214" i="6"/>
  <c r="B213" i="6"/>
  <c r="E213" i="6" s="1"/>
  <c r="B212" i="6"/>
  <c r="J212" i="6" s="1"/>
  <c r="B211" i="6"/>
  <c r="M211" i="6" s="1"/>
  <c r="B210" i="6"/>
  <c r="B209" i="6"/>
  <c r="G209" i="6" s="1"/>
  <c r="B208" i="6"/>
  <c r="L208" i="6" s="1"/>
  <c r="B207" i="6"/>
  <c r="M207" i="6" s="1"/>
  <c r="B206" i="6"/>
  <c r="G206" i="6" s="1"/>
  <c r="B205" i="6"/>
  <c r="K205" i="6" s="1"/>
  <c r="B204" i="6"/>
  <c r="H204" i="6" s="1"/>
  <c r="B203" i="6"/>
  <c r="L203" i="6" s="1"/>
  <c r="B202" i="6"/>
  <c r="B201" i="6"/>
  <c r="M201" i="6" s="1"/>
  <c r="B200" i="6"/>
  <c r="L200" i="6" s="1"/>
  <c r="B199" i="6"/>
  <c r="L199" i="6" s="1"/>
  <c r="B198" i="6"/>
  <c r="G198" i="6" s="1"/>
  <c r="B197" i="6"/>
  <c r="L197" i="6" s="1"/>
  <c r="B196" i="6"/>
  <c r="I196" i="6" s="1"/>
  <c r="B195" i="6"/>
  <c r="H195" i="6" s="1"/>
  <c r="B194" i="6"/>
  <c r="K194" i="6" s="1"/>
  <c r="B193" i="6"/>
  <c r="I193" i="6" s="1"/>
  <c r="B192" i="6"/>
  <c r="K192" i="6" s="1"/>
  <c r="B191" i="6"/>
  <c r="G191" i="6" s="1"/>
  <c r="B190" i="6"/>
  <c r="K190" i="6" s="1"/>
  <c r="B189" i="6"/>
  <c r="M189" i="6" s="1"/>
  <c r="B188" i="6"/>
  <c r="B187" i="6"/>
  <c r="I187" i="6" s="1"/>
  <c r="B186" i="6"/>
  <c r="M186" i="6" s="1"/>
  <c r="B185" i="6"/>
  <c r="B184" i="6"/>
  <c r="F184" i="6" s="1"/>
  <c r="B183" i="6"/>
  <c r="B182" i="6"/>
  <c r="B181" i="6"/>
  <c r="L181" i="6" s="1"/>
  <c r="B180" i="6"/>
  <c r="M180" i="6" s="1"/>
  <c r="B179" i="6"/>
  <c r="B178" i="6"/>
  <c r="C178" i="6" s="1"/>
  <c r="B177" i="6"/>
  <c r="B176" i="6"/>
  <c r="C176" i="6" s="1"/>
  <c r="B175" i="6"/>
  <c r="L175" i="6" s="1"/>
  <c r="B174" i="6"/>
  <c r="J174" i="6" s="1"/>
  <c r="B173" i="6"/>
  <c r="J173" i="6" s="1"/>
  <c r="B172" i="6"/>
  <c r="B171" i="6"/>
  <c r="G171" i="6" s="1"/>
  <c r="B170" i="6"/>
  <c r="K170" i="6" s="1"/>
  <c r="B169" i="6"/>
  <c r="B168" i="6"/>
  <c r="M168" i="6" s="1"/>
  <c r="B167" i="6"/>
  <c r="C167" i="6" s="1"/>
  <c r="B166" i="6"/>
  <c r="J166" i="6" s="1"/>
  <c r="B165" i="6"/>
  <c r="B164" i="6"/>
  <c r="J164" i="6" s="1"/>
  <c r="B163" i="6"/>
  <c r="F163" i="6" s="1"/>
  <c r="B162" i="6"/>
  <c r="B161" i="6"/>
  <c r="F161" i="6" s="1"/>
  <c r="B160" i="6"/>
  <c r="L160" i="6" s="1"/>
  <c r="B159" i="6"/>
  <c r="I159" i="6" s="1"/>
  <c r="B158" i="6"/>
  <c r="M158" i="6" s="1"/>
  <c r="B157" i="6"/>
  <c r="K157" i="6" s="1"/>
  <c r="B156" i="6"/>
  <c r="L156" i="6" s="1"/>
  <c r="B155" i="6"/>
  <c r="K155" i="6" s="1"/>
  <c r="B154" i="6"/>
  <c r="E154" i="6" s="1"/>
  <c r="B153" i="6"/>
  <c r="B152" i="6"/>
  <c r="B151" i="6"/>
  <c r="M151" i="6" s="1"/>
  <c r="B150" i="6"/>
  <c r="G150" i="6" s="1"/>
  <c r="B149" i="6"/>
  <c r="J149" i="6" s="1"/>
  <c r="B148" i="6"/>
  <c r="B147" i="6"/>
  <c r="J147" i="6" s="1"/>
  <c r="B146" i="6"/>
  <c r="C146" i="6" s="1"/>
  <c r="B145" i="6"/>
  <c r="H145" i="6" s="1"/>
  <c r="B144" i="6"/>
  <c r="K144" i="6" s="1"/>
  <c r="B143" i="6"/>
  <c r="B142" i="6"/>
  <c r="K142" i="6" s="1"/>
  <c r="B141" i="6"/>
  <c r="M141" i="6" s="1"/>
  <c r="B140" i="6"/>
  <c r="I140" i="6" s="1"/>
  <c r="B139" i="6"/>
  <c r="L139" i="6" s="1"/>
  <c r="B138" i="6"/>
  <c r="E138" i="6" s="1"/>
  <c r="B137" i="6"/>
  <c r="I137" i="6" s="1"/>
  <c r="B136" i="6"/>
  <c r="G136" i="6" s="1"/>
  <c r="B135" i="6"/>
  <c r="B134" i="6"/>
  <c r="M134" i="6" s="1"/>
  <c r="B133" i="6"/>
  <c r="J133" i="6" s="1"/>
  <c r="B132" i="6"/>
  <c r="L132" i="6" s="1"/>
  <c r="B131" i="6"/>
  <c r="B130" i="6"/>
  <c r="L130" i="6" s="1"/>
  <c r="B129" i="6"/>
  <c r="J129" i="6" s="1"/>
  <c r="B128" i="6"/>
  <c r="H128" i="6" s="1"/>
  <c r="B127" i="6"/>
  <c r="M127" i="6" s="1"/>
  <c r="B126" i="6"/>
  <c r="J126" i="6" s="1"/>
  <c r="B125" i="6"/>
  <c r="M125" i="6" s="1"/>
  <c r="B124" i="6"/>
  <c r="G124" i="6" s="1"/>
  <c r="B123" i="6"/>
  <c r="J123" i="6" s="1"/>
  <c r="B122" i="6"/>
  <c r="L122" i="6" s="1"/>
  <c r="B121" i="6"/>
  <c r="J121" i="6" s="1"/>
  <c r="B120" i="6"/>
  <c r="H120" i="6" s="1"/>
  <c r="B119" i="6"/>
  <c r="L119" i="6" s="1"/>
  <c r="B118" i="6"/>
  <c r="L118" i="6" s="1"/>
  <c r="B117" i="6"/>
  <c r="B116" i="6"/>
  <c r="F116" i="6" s="1"/>
  <c r="B115" i="6"/>
  <c r="I115" i="6" s="1"/>
  <c r="B114" i="6"/>
  <c r="L114" i="6" s="1"/>
  <c r="B113" i="6"/>
  <c r="F113" i="6" s="1"/>
  <c r="B112" i="6"/>
  <c r="E112" i="6" s="1"/>
  <c r="B111" i="6"/>
  <c r="L111" i="6" s="1"/>
  <c r="B110" i="6"/>
  <c r="J110" i="6" s="1"/>
  <c r="B109" i="6"/>
  <c r="G109" i="6" s="1"/>
  <c r="B108" i="6"/>
  <c r="B107" i="6"/>
  <c r="G107" i="6" s="1"/>
  <c r="B106" i="6"/>
  <c r="M106" i="6" s="1"/>
  <c r="B105" i="6"/>
  <c r="J105" i="6" s="1"/>
  <c r="B104" i="6"/>
  <c r="C104" i="6" s="1"/>
  <c r="B103" i="6"/>
  <c r="G103" i="6" s="1"/>
  <c r="B102" i="6"/>
  <c r="B101" i="6"/>
  <c r="B100" i="6"/>
  <c r="M100" i="6" s="1"/>
  <c r="B99" i="6"/>
  <c r="J99" i="6" s="1"/>
  <c r="B98" i="6"/>
  <c r="M98" i="6" s="1"/>
  <c r="B97" i="6"/>
  <c r="M97" i="6" s="1"/>
  <c r="B96" i="6"/>
  <c r="K96" i="6" s="1"/>
  <c r="B95" i="6"/>
  <c r="B94" i="6"/>
  <c r="B93" i="6"/>
  <c r="I93" i="6" s="1"/>
  <c r="B92" i="6"/>
  <c r="K92" i="6" s="1"/>
  <c r="B91" i="6"/>
  <c r="K91" i="6" s="1"/>
  <c r="B90" i="6"/>
  <c r="L90" i="6" s="1"/>
  <c r="B89" i="6"/>
  <c r="H89" i="6" s="1"/>
  <c r="B88" i="6"/>
  <c r="K88" i="6" s="1"/>
  <c r="B87" i="6"/>
  <c r="G87" i="6" s="1"/>
  <c r="B86" i="6"/>
  <c r="H86" i="6" s="1"/>
  <c r="B85" i="6"/>
  <c r="H85" i="6" s="1"/>
  <c r="B84" i="6"/>
  <c r="I84" i="6" s="1"/>
  <c r="B83" i="6"/>
  <c r="I83" i="6" s="1"/>
  <c r="B82" i="6"/>
  <c r="B81" i="6"/>
  <c r="J81" i="6" s="1"/>
  <c r="B80" i="6"/>
  <c r="B79" i="6"/>
  <c r="K79" i="6" s="1"/>
  <c r="B78" i="6"/>
  <c r="L78" i="6" s="1"/>
  <c r="B77" i="6"/>
  <c r="J77" i="6" s="1"/>
  <c r="B76" i="6"/>
  <c r="K76" i="6" s="1"/>
  <c r="B75" i="6"/>
  <c r="K75" i="6" s="1"/>
  <c r="B74" i="6"/>
  <c r="C74" i="6" s="1"/>
  <c r="B73" i="6"/>
  <c r="L73" i="6" s="1"/>
  <c r="B72" i="6"/>
  <c r="G72" i="6" s="1"/>
  <c r="B71" i="6"/>
  <c r="C71" i="6" s="1"/>
  <c r="B70" i="6"/>
  <c r="L70" i="6" s="1"/>
  <c r="B69" i="6"/>
  <c r="J69" i="6" s="1"/>
  <c r="B68" i="6"/>
  <c r="C68" i="6" s="1"/>
  <c r="B67" i="6"/>
  <c r="B66" i="6"/>
  <c r="G66" i="6" s="1"/>
  <c r="B65" i="6"/>
  <c r="L65" i="6" s="1"/>
  <c r="B64" i="6"/>
  <c r="L64" i="6" s="1"/>
  <c r="B63" i="6"/>
  <c r="J63" i="6" s="1"/>
  <c r="B62" i="6"/>
  <c r="B61" i="6"/>
  <c r="L61" i="6" s="1"/>
  <c r="B60" i="6"/>
  <c r="E60" i="6" s="1"/>
  <c r="B59" i="6"/>
  <c r="J59" i="6" s="1"/>
  <c r="B58" i="6"/>
  <c r="K58" i="6" s="1"/>
  <c r="B57" i="6"/>
  <c r="I57" i="6" s="1"/>
  <c r="B56" i="6"/>
  <c r="J56" i="6" s="1"/>
  <c r="B55" i="6"/>
  <c r="B54" i="6"/>
  <c r="L54" i="6" s="1"/>
  <c r="B53" i="6"/>
  <c r="J53" i="6" s="1"/>
  <c r="B52" i="6"/>
  <c r="F52" i="6" s="1"/>
  <c r="B51" i="6"/>
  <c r="J51" i="6" s="1"/>
  <c r="B50" i="6"/>
  <c r="K50" i="6" s="1"/>
  <c r="B49" i="6"/>
  <c r="L49" i="6" s="1"/>
  <c r="B48" i="6"/>
  <c r="G48" i="6" s="1"/>
  <c r="B47" i="6"/>
  <c r="G47" i="6" s="1"/>
  <c r="B46" i="6"/>
  <c r="L46" i="6" s="1"/>
  <c r="B45" i="6"/>
  <c r="L45" i="6" s="1"/>
  <c r="B44" i="6"/>
  <c r="J44" i="6" s="1"/>
  <c r="B43" i="6"/>
  <c r="K43" i="6" s="1"/>
  <c r="B42" i="6"/>
  <c r="K42" i="6" s="1"/>
  <c r="B41" i="6"/>
  <c r="J41" i="6" s="1"/>
  <c r="B40" i="6"/>
  <c r="E40" i="6" s="1"/>
  <c r="B39" i="6"/>
  <c r="I39" i="6" s="1"/>
  <c r="B38" i="6"/>
  <c r="L38" i="6" s="1"/>
  <c r="B37" i="6"/>
  <c r="G37" i="6" s="1"/>
  <c r="B36" i="6"/>
  <c r="K36" i="6" s="1"/>
  <c r="B35" i="6"/>
  <c r="H35" i="6" s="1"/>
  <c r="B34" i="6"/>
  <c r="J34" i="6" s="1"/>
  <c r="B33" i="6"/>
  <c r="E33" i="6" s="1"/>
  <c r="B32" i="6"/>
  <c r="L32" i="6" s="1"/>
  <c r="B31" i="6"/>
  <c r="K31" i="6" s="1"/>
  <c r="B30" i="6"/>
  <c r="J30" i="6" s="1"/>
  <c r="B29" i="6"/>
  <c r="L29" i="6" s="1"/>
  <c r="B28" i="6"/>
  <c r="K28" i="6" s="1"/>
  <c r="B27" i="6"/>
  <c r="K27" i="6" s="1"/>
  <c r="B26" i="6"/>
  <c r="K26" i="6" s="1"/>
  <c r="B25" i="6"/>
  <c r="E25" i="6" s="1"/>
  <c r="B24" i="6"/>
  <c r="L24" i="6" s="1"/>
  <c r="B23" i="6"/>
  <c r="C23" i="6" s="1"/>
  <c r="B22" i="6"/>
  <c r="F22" i="6" s="1"/>
  <c r="B21" i="6"/>
  <c r="B20" i="6"/>
  <c r="F20" i="6" s="1"/>
  <c r="B19" i="6"/>
  <c r="C19" i="6" s="1"/>
  <c r="B18" i="6"/>
  <c r="B17" i="6"/>
  <c r="L17" i="6" s="1"/>
  <c r="B16" i="6"/>
  <c r="B15" i="6"/>
  <c r="K15" i="6" s="1"/>
  <c r="B14" i="6"/>
  <c r="G14" i="6" s="1"/>
  <c r="B13" i="6"/>
  <c r="K13" i="6" s="1"/>
  <c r="B12" i="6"/>
  <c r="G12" i="6" s="1"/>
  <c r="B11" i="6"/>
  <c r="I11" i="6" s="1"/>
  <c r="B10" i="6"/>
  <c r="I10" i="6" s="1"/>
  <c r="B9" i="6"/>
  <c r="G9" i="6" s="1"/>
  <c r="B8" i="6"/>
  <c r="H8" i="6" s="1"/>
  <c r="B7" i="6"/>
  <c r="H7" i="6" s="1"/>
  <c r="B6" i="6"/>
  <c r="J6" i="6" s="1"/>
  <c r="B5" i="6"/>
  <c r="K5" i="6" s="1"/>
  <c r="B4" i="6"/>
  <c r="G4" i="6" s="1"/>
  <c r="B3" i="6"/>
  <c r="H3" i="6" s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D236" i="6" s="1"/>
  <c r="C236" i="1"/>
  <c r="C235" i="1"/>
  <c r="C234" i="1"/>
  <c r="C233" i="1"/>
  <c r="C232" i="1"/>
  <c r="C231" i="1"/>
  <c r="C230" i="1"/>
  <c r="C229" i="1"/>
  <c r="D228" i="6" s="1"/>
  <c r="C228" i="1"/>
  <c r="C227" i="1"/>
  <c r="C226" i="1"/>
  <c r="C225" i="1"/>
  <c r="C224" i="1"/>
  <c r="C223" i="1"/>
  <c r="C222" i="1"/>
  <c r="C221" i="1"/>
  <c r="D220" i="6" s="1"/>
  <c r="C220" i="1"/>
  <c r="C219" i="1"/>
  <c r="C218" i="1"/>
  <c r="C217" i="1"/>
  <c r="C216" i="1"/>
  <c r="C215" i="1"/>
  <c r="C214" i="1"/>
  <c r="C213" i="1"/>
  <c r="D212" i="6" s="1"/>
  <c r="C212" i="1"/>
  <c r="C211" i="1"/>
  <c r="C210" i="1"/>
  <c r="C209" i="1"/>
  <c r="C208" i="1"/>
  <c r="C207" i="1"/>
  <c r="D206" i="6" s="1"/>
  <c r="C206" i="1"/>
  <c r="C205" i="1"/>
  <c r="C204" i="1"/>
  <c r="C203" i="1"/>
  <c r="C202" i="1"/>
  <c r="C201" i="1"/>
  <c r="C200" i="1"/>
  <c r="C199" i="1"/>
  <c r="D198" i="6" s="1"/>
  <c r="C198" i="1"/>
  <c r="C197" i="1"/>
  <c r="C196" i="1"/>
  <c r="C195" i="1"/>
  <c r="C194" i="1"/>
  <c r="C193" i="1"/>
  <c r="C192" i="1"/>
  <c r="C191" i="1"/>
  <c r="C190" i="1"/>
  <c r="C189" i="1"/>
  <c r="D188" i="6" s="1"/>
  <c r="C188" i="1"/>
  <c r="C187" i="1"/>
  <c r="C186" i="1"/>
  <c r="C185" i="1"/>
  <c r="C184" i="1"/>
  <c r="C183" i="1"/>
  <c r="D182" i="6" s="1"/>
  <c r="C182" i="1"/>
  <c r="C181" i="1"/>
  <c r="D180" i="6" s="1"/>
  <c r="C180" i="1"/>
  <c r="C179" i="1"/>
  <c r="C178" i="1"/>
  <c r="C177" i="1"/>
  <c r="C176" i="1"/>
  <c r="C175" i="1"/>
  <c r="C174" i="1"/>
  <c r="C173" i="1"/>
  <c r="D172" i="6" s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D142" i="6" s="1"/>
  <c r="C142" i="1"/>
  <c r="C141" i="1"/>
  <c r="C140" i="1"/>
  <c r="C139" i="1"/>
  <c r="C138" i="1"/>
  <c r="C137" i="1"/>
  <c r="C136" i="1"/>
  <c r="C135" i="1"/>
  <c r="C134" i="1"/>
  <c r="C133" i="1"/>
  <c r="D132" i="6" s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D100" i="6" s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D86" i="6" s="1"/>
  <c r="C86" i="1"/>
  <c r="C85" i="1"/>
  <c r="D84" i="6" s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D30" i="6" s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D12" i="6" s="1"/>
  <c r="C12" i="1"/>
  <c r="C11" i="1"/>
  <c r="C10" i="1"/>
  <c r="C9" i="1"/>
  <c r="C8" i="1"/>
  <c r="C7" i="1"/>
  <c r="C6" i="1"/>
  <c r="C5" i="1"/>
  <c r="C4" i="1"/>
  <c r="D237" i="6" l="1"/>
  <c r="D245" i="6"/>
  <c r="D253" i="6"/>
  <c r="D45" i="6"/>
  <c r="D53" i="6"/>
  <c r="D93" i="6"/>
  <c r="D149" i="6"/>
  <c r="D250" i="6"/>
  <c r="D205" i="6"/>
  <c r="F228" i="6"/>
  <c r="D90" i="6"/>
  <c r="D170" i="6"/>
  <c r="D186" i="6"/>
  <c r="D194" i="6"/>
  <c r="Q295" i="2"/>
  <c r="D160" i="6"/>
  <c r="D200" i="6"/>
  <c r="D240" i="6"/>
  <c r="D248" i="6"/>
  <c r="D217" i="6"/>
  <c r="D225" i="6"/>
  <c r="D241" i="6"/>
  <c r="M243" i="6"/>
  <c r="J48" i="6"/>
  <c r="I71" i="6"/>
  <c r="H66" i="6"/>
  <c r="D79" i="6"/>
  <c r="D129" i="6"/>
  <c r="M53" i="6"/>
  <c r="J74" i="6"/>
  <c r="C231" i="6"/>
  <c r="M237" i="6"/>
  <c r="D66" i="6"/>
  <c r="J231" i="6"/>
  <c r="I180" i="6"/>
  <c r="D77" i="6"/>
  <c r="D238" i="6"/>
  <c r="G11" i="6"/>
  <c r="F53" i="6"/>
  <c r="I78" i="6"/>
  <c r="H93" i="6"/>
  <c r="C209" i="6"/>
  <c r="D69" i="6"/>
  <c r="D127" i="6"/>
  <c r="G75" i="6"/>
  <c r="F219" i="6"/>
  <c r="H252" i="6"/>
  <c r="J266" i="6"/>
  <c r="F278" i="6"/>
  <c r="E49" i="6"/>
  <c r="D234" i="6"/>
  <c r="D266" i="6"/>
  <c r="K30" i="6"/>
  <c r="H45" i="6"/>
  <c r="E160" i="6"/>
  <c r="F198" i="6"/>
  <c r="C239" i="6"/>
  <c r="L266" i="6"/>
  <c r="D219" i="6"/>
  <c r="D252" i="6"/>
  <c r="I46" i="6"/>
  <c r="E77" i="6"/>
  <c r="C267" i="6"/>
  <c r="F280" i="6"/>
  <c r="G30" i="6"/>
  <c r="M34" i="6"/>
  <c r="G57" i="6"/>
  <c r="E121" i="6"/>
  <c r="L127" i="6"/>
  <c r="F149" i="6"/>
  <c r="L198" i="6"/>
  <c r="G231" i="6"/>
  <c r="D5" i="6"/>
  <c r="D181" i="6"/>
  <c r="D229" i="6"/>
  <c r="L48" i="6"/>
  <c r="G53" i="6"/>
  <c r="G65" i="6"/>
  <c r="F122" i="6"/>
  <c r="I128" i="6"/>
  <c r="G138" i="6"/>
  <c r="J145" i="6"/>
  <c r="K231" i="6"/>
  <c r="C265" i="6"/>
  <c r="D54" i="6"/>
  <c r="D118" i="6"/>
  <c r="D134" i="6"/>
  <c r="I20" i="6"/>
  <c r="L33" i="6"/>
  <c r="K66" i="6"/>
  <c r="K77" i="6"/>
  <c r="C114" i="6"/>
  <c r="K130" i="6"/>
  <c r="C136" i="6"/>
  <c r="I147" i="6"/>
  <c r="G160" i="6"/>
  <c r="H209" i="6"/>
  <c r="D185" i="6"/>
  <c r="D233" i="6"/>
  <c r="E114" i="6"/>
  <c r="H136" i="6"/>
  <c r="K160" i="6"/>
  <c r="M209" i="6"/>
  <c r="D145" i="6"/>
  <c r="D106" i="6"/>
  <c r="D114" i="6"/>
  <c r="D122" i="6"/>
  <c r="D130" i="6"/>
  <c r="C34" i="6"/>
  <c r="K63" i="6"/>
  <c r="K114" i="6"/>
  <c r="I136" i="6"/>
  <c r="D91" i="6"/>
  <c r="D115" i="6"/>
  <c r="K14" i="6"/>
  <c r="J33" i="6"/>
  <c r="K53" i="6"/>
  <c r="G69" i="6"/>
  <c r="C77" i="6"/>
  <c r="F91" i="6"/>
  <c r="I164" i="6"/>
  <c r="I170" i="6"/>
  <c r="E176" i="6"/>
  <c r="C186" i="6"/>
  <c r="F197" i="6"/>
  <c r="F205" i="6"/>
  <c r="I209" i="6"/>
  <c r="J228" i="6"/>
  <c r="F231" i="6"/>
  <c r="L164" i="6"/>
  <c r="M170" i="6"/>
  <c r="J176" i="6"/>
  <c r="E186" i="6"/>
  <c r="I197" i="6"/>
  <c r="M205" i="6"/>
  <c r="H10" i="6"/>
  <c r="I22" i="6"/>
  <c r="K39" i="6"/>
  <c r="G77" i="6"/>
  <c r="M176" i="6"/>
  <c r="L186" i="6"/>
  <c r="F193" i="6"/>
  <c r="M200" i="6"/>
  <c r="I229" i="6"/>
  <c r="I236" i="6"/>
  <c r="I77" i="6"/>
  <c r="M193" i="6"/>
  <c r="E198" i="6"/>
  <c r="F262" i="6"/>
  <c r="F72" i="6"/>
  <c r="E76" i="6"/>
  <c r="M77" i="6"/>
  <c r="G90" i="6"/>
  <c r="L149" i="6"/>
  <c r="G184" i="6"/>
  <c r="H198" i="6"/>
  <c r="I219" i="6"/>
  <c r="F230" i="6"/>
  <c r="M232" i="6"/>
  <c r="I251" i="6"/>
  <c r="I76" i="6"/>
  <c r="M90" i="6"/>
  <c r="J198" i="6"/>
  <c r="E253" i="6"/>
  <c r="J11" i="6"/>
  <c r="H30" i="6"/>
  <c r="F37" i="6"/>
  <c r="M45" i="6"/>
  <c r="F51" i="6"/>
  <c r="K68" i="6"/>
  <c r="D82" i="6"/>
  <c r="M93" i="6"/>
  <c r="L99" i="6"/>
  <c r="D111" i="6"/>
  <c r="G120" i="6"/>
  <c r="H122" i="6"/>
  <c r="J128" i="6"/>
  <c r="J151" i="6"/>
  <c r="G157" i="6"/>
  <c r="L180" i="6"/>
  <c r="H184" i="6"/>
  <c r="F203" i="6"/>
  <c r="H224" i="6"/>
  <c r="G228" i="6"/>
  <c r="G241" i="6"/>
  <c r="M253" i="6"/>
  <c r="D42" i="6"/>
  <c r="D146" i="6"/>
  <c r="D218" i="6"/>
  <c r="D242" i="6"/>
  <c r="D123" i="6"/>
  <c r="D195" i="6"/>
  <c r="D203" i="6"/>
  <c r="M11" i="6"/>
  <c r="I30" i="6"/>
  <c r="H37" i="6"/>
  <c r="G51" i="6"/>
  <c r="I122" i="6"/>
  <c r="K128" i="6"/>
  <c r="K151" i="6"/>
  <c r="H157" i="6"/>
  <c r="J184" i="6"/>
  <c r="I203" i="6"/>
  <c r="I228" i="6"/>
  <c r="L241" i="6"/>
  <c r="F272" i="6"/>
  <c r="D13" i="6"/>
  <c r="D37" i="6"/>
  <c r="D157" i="6"/>
  <c r="D189" i="6"/>
  <c r="J12" i="6"/>
  <c r="E34" i="6"/>
  <c r="K46" i="6"/>
  <c r="I49" i="6"/>
  <c r="M69" i="6"/>
  <c r="C84" i="6"/>
  <c r="J87" i="6"/>
  <c r="L91" i="6"/>
  <c r="I121" i="6"/>
  <c r="C123" i="6"/>
  <c r="I129" i="6"/>
  <c r="G133" i="6"/>
  <c r="E136" i="6"/>
  <c r="G146" i="6"/>
  <c r="I149" i="6"/>
  <c r="C195" i="6"/>
  <c r="E209" i="6"/>
  <c r="F212" i="6"/>
  <c r="E217" i="6"/>
  <c r="H226" i="6"/>
  <c r="G242" i="6"/>
  <c r="F246" i="6"/>
  <c r="C255" i="6"/>
  <c r="G265" i="6"/>
  <c r="L37" i="6"/>
  <c r="D246" i="6"/>
  <c r="I133" i="6"/>
  <c r="E195" i="6"/>
  <c r="G212" i="6"/>
  <c r="H217" i="6"/>
  <c r="H246" i="6"/>
  <c r="E255" i="6"/>
  <c r="H265" i="6"/>
  <c r="E84" i="6"/>
  <c r="G123" i="6"/>
  <c r="G24" i="6"/>
  <c r="C30" i="6"/>
  <c r="G32" i="6"/>
  <c r="J47" i="6"/>
  <c r="G50" i="6"/>
  <c r="G84" i="6"/>
  <c r="I97" i="6"/>
  <c r="L103" i="6"/>
  <c r="I110" i="6"/>
  <c r="C122" i="6"/>
  <c r="E130" i="6"/>
  <c r="G195" i="6"/>
  <c r="K217" i="6"/>
  <c r="F240" i="6"/>
  <c r="I243" i="6"/>
  <c r="H262" i="6"/>
  <c r="H146" i="6"/>
  <c r="D103" i="6"/>
  <c r="D151" i="6"/>
  <c r="L13" i="6"/>
  <c r="D39" i="6"/>
  <c r="G118" i="6"/>
  <c r="I123" i="6"/>
  <c r="E128" i="6"/>
  <c r="L133" i="6"/>
  <c r="L146" i="6"/>
  <c r="K159" i="6"/>
  <c r="M163" i="6"/>
  <c r="D32" i="6"/>
  <c r="D224" i="6"/>
  <c r="H5" i="6"/>
  <c r="F11" i="6"/>
  <c r="H20" i="6"/>
  <c r="I24" i="6"/>
  <c r="F30" i="6"/>
  <c r="F39" i="6"/>
  <c r="G45" i="6"/>
  <c r="M50" i="6"/>
  <c r="I53" i="6"/>
  <c r="E57" i="6"/>
  <c r="G63" i="6"/>
  <c r="F71" i="6"/>
  <c r="F77" i="6"/>
  <c r="M84" i="6"/>
  <c r="F93" i="6"/>
  <c r="F114" i="6"/>
  <c r="E122" i="6"/>
  <c r="F128" i="6"/>
  <c r="G130" i="6"/>
  <c r="M136" i="6"/>
  <c r="L150" i="6"/>
  <c r="G180" i="6"/>
  <c r="C184" i="6"/>
  <c r="K186" i="6"/>
  <c r="M195" i="6"/>
  <c r="J209" i="6"/>
  <c r="M217" i="6"/>
  <c r="E228" i="6"/>
  <c r="G237" i="6"/>
  <c r="L240" i="6"/>
  <c r="J243" i="6"/>
  <c r="L262" i="6"/>
  <c r="F8" i="13"/>
  <c r="I8" i="13" s="1"/>
  <c r="D17" i="6"/>
  <c r="D173" i="6"/>
  <c r="D211" i="6"/>
  <c r="J3" i="6"/>
  <c r="M8" i="6"/>
  <c r="I14" i="6"/>
  <c r="E51" i="6"/>
  <c r="G104" i="6"/>
  <c r="D110" i="6"/>
  <c r="F138" i="6"/>
  <c r="E146" i="6"/>
  <c r="K191" i="6"/>
  <c r="J200" i="6"/>
  <c r="M203" i="6"/>
  <c r="J206" i="6"/>
  <c r="K212" i="6"/>
  <c r="H236" i="6"/>
  <c r="F241" i="6"/>
  <c r="G251" i="6"/>
  <c r="D249" i="6"/>
  <c r="F173" i="6"/>
  <c r="E192" i="6"/>
  <c r="C207" i="6"/>
  <c r="C213" i="6"/>
  <c r="G221" i="6"/>
  <c r="E227" i="6"/>
  <c r="L236" i="6"/>
  <c r="F244" i="6"/>
  <c r="F249" i="6"/>
  <c r="K251" i="6"/>
  <c r="C261" i="6"/>
  <c r="E263" i="6"/>
  <c r="D261" i="6"/>
  <c r="E4" i="6"/>
  <c r="I9" i="6"/>
  <c r="C38" i="6"/>
  <c r="H138" i="6"/>
  <c r="C144" i="6"/>
  <c r="E27" i="6"/>
  <c r="F38" i="6"/>
  <c r="C69" i="6"/>
  <c r="F87" i="6"/>
  <c r="G100" i="6"/>
  <c r="E105" i="6"/>
  <c r="C120" i="6"/>
  <c r="K201" i="6"/>
  <c r="C205" i="6"/>
  <c r="H207" i="6"/>
  <c r="F213" i="6"/>
  <c r="I221" i="6"/>
  <c r="C232" i="6"/>
  <c r="J244" i="6"/>
  <c r="H249" i="6"/>
  <c r="M251" i="6"/>
  <c r="E261" i="6"/>
  <c r="K263" i="6"/>
  <c r="D153" i="6"/>
  <c r="D177" i="6"/>
  <c r="I41" i="6"/>
  <c r="C105" i="6"/>
  <c r="D70" i="6"/>
  <c r="D154" i="6"/>
  <c r="D202" i="6"/>
  <c r="F12" i="6"/>
  <c r="I15" i="6"/>
  <c r="C50" i="6"/>
  <c r="H51" i="6"/>
  <c r="J57" i="6"/>
  <c r="I138" i="6"/>
  <c r="F144" i="6"/>
  <c r="I146" i="6"/>
  <c r="H154" i="6"/>
  <c r="E159" i="6"/>
  <c r="C168" i="6"/>
  <c r="G173" i="6"/>
  <c r="D83" i="6"/>
  <c r="D119" i="6"/>
  <c r="D155" i="6"/>
  <c r="D167" i="6"/>
  <c r="D179" i="6"/>
  <c r="D227" i="6"/>
  <c r="G5" i="6"/>
  <c r="G10" i="6"/>
  <c r="I12" i="6"/>
  <c r="H22" i="6"/>
  <c r="H27" i="6"/>
  <c r="F35" i="6"/>
  <c r="G38" i="6"/>
  <c r="H42" i="6"/>
  <c r="E50" i="6"/>
  <c r="K51" i="6"/>
  <c r="C54" i="6"/>
  <c r="E69" i="6"/>
  <c r="E72" i="6"/>
  <c r="E75" i="6"/>
  <c r="H77" i="6"/>
  <c r="C91" i="6"/>
  <c r="F105" i="6"/>
  <c r="C111" i="6"/>
  <c r="I114" i="6"/>
  <c r="E120" i="6"/>
  <c r="G122" i="6"/>
  <c r="E129" i="6"/>
  <c r="J136" i="6"/>
  <c r="L138" i="6"/>
  <c r="H144" i="6"/>
  <c r="K146" i="6"/>
  <c r="M154" i="6"/>
  <c r="J159" i="6"/>
  <c r="I173" i="6"/>
  <c r="I184" i="6"/>
  <c r="C193" i="6"/>
  <c r="K195" i="6"/>
  <c r="E205" i="6"/>
  <c r="L207" i="6"/>
  <c r="I213" i="6"/>
  <c r="C237" i="6"/>
  <c r="E240" i="6"/>
  <c r="C242" i="6"/>
  <c r="M244" i="6"/>
  <c r="E256" i="6"/>
  <c r="G261" i="6"/>
  <c r="I38" i="6"/>
  <c r="F256" i="6"/>
  <c r="I261" i="6"/>
  <c r="K213" i="6"/>
  <c r="L5" i="6"/>
  <c r="M12" i="6"/>
  <c r="H17" i="6"/>
  <c r="H36" i="6"/>
  <c r="K38" i="6"/>
  <c r="H50" i="6"/>
  <c r="K54" i="6"/>
  <c r="H69" i="6"/>
  <c r="I72" i="6"/>
  <c r="J75" i="6"/>
  <c r="H91" i="6"/>
  <c r="M105" i="6"/>
  <c r="E111" i="6"/>
  <c r="K129" i="6"/>
  <c r="J144" i="6"/>
  <c r="L159" i="6"/>
  <c r="K184" i="6"/>
  <c r="J189" i="6"/>
  <c r="G193" i="6"/>
  <c r="G205" i="6"/>
  <c r="E208" i="6"/>
  <c r="L213" i="6"/>
  <c r="H237" i="6"/>
  <c r="H240" i="6"/>
  <c r="J242" i="6"/>
  <c r="E245" i="6"/>
  <c r="C250" i="6"/>
  <c r="K261" i="6"/>
  <c r="I267" i="6"/>
  <c r="F274" i="6"/>
  <c r="I144" i="6"/>
  <c r="D169" i="6"/>
  <c r="D50" i="6"/>
  <c r="C11" i="6"/>
  <c r="E66" i="6"/>
  <c r="J72" i="6"/>
  <c r="C88" i="6"/>
  <c r="I91" i="6"/>
  <c r="C103" i="6"/>
  <c r="G111" i="6"/>
  <c r="E137" i="6"/>
  <c r="G147" i="6"/>
  <c r="G151" i="6"/>
  <c r="H156" i="6"/>
  <c r="C164" i="6"/>
  <c r="E170" i="6"/>
  <c r="H193" i="6"/>
  <c r="G199" i="6"/>
  <c r="C203" i="6"/>
  <c r="J205" i="6"/>
  <c r="I237" i="6"/>
  <c r="I240" i="6"/>
  <c r="H250" i="6"/>
  <c r="L261" i="6"/>
  <c r="M267" i="6"/>
  <c r="D61" i="6"/>
  <c r="D38" i="6"/>
  <c r="D98" i="6"/>
  <c r="J17" i="6"/>
  <c r="H29" i="6"/>
  <c r="E48" i="6"/>
  <c r="J50" i="6"/>
  <c r="C53" i="6"/>
  <c r="I69" i="6"/>
  <c r="D63" i="6"/>
  <c r="D87" i="6"/>
  <c r="D99" i="6"/>
  <c r="D159" i="6"/>
  <c r="D207" i="6"/>
  <c r="F6" i="6"/>
  <c r="E11" i="6"/>
  <c r="G13" i="6"/>
  <c r="E24" i="6"/>
  <c r="H33" i="6"/>
  <c r="E37" i="6"/>
  <c r="E53" i="6"/>
  <c r="K60" i="6"/>
  <c r="K69" i="6"/>
  <c r="L72" i="6"/>
  <c r="F97" i="6"/>
  <c r="G106" i="6"/>
  <c r="J111" i="6"/>
  <c r="C121" i="6"/>
  <c r="C128" i="6"/>
  <c r="C130" i="6"/>
  <c r="H147" i="6"/>
  <c r="H151" i="6"/>
  <c r="C160" i="6"/>
  <c r="E164" i="6"/>
  <c r="F170" i="6"/>
  <c r="C197" i="6"/>
  <c r="E203" i="6"/>
  <c r="C212" i="6"/>
  <c r="E219" i="6"/>
  <c r="F224" i="6"/>
  <c r="H228" i="6"/>
  <c r="E231" i="6"/>
  <c r="G243" i="6"/>
  <c r="J250" i="6"/>
  <c r="C253" i="6"/>
  <c r="E265" i="6"/>
  <c r="F282" i="6"/>
  <c r="K19" i="6"/>
  <c r="I56" i="6"/>
  <c r="H61" i="6"/>
  <c r="G73" i="6"/>
  <c r="C89" i="6"/>
  <c r="C138" i="6"/>
  <c r="C191" i="6"/>
  <c r="E200" i="6"/>
  <c r="E236" i="6"/>
  <c r="C251" i="6"/>
  <c r="C259" i="6"/>
  <c r="F276" i="6"/>
  <c r="D138" i="6"/>
  <c r="D162" i="6"/>
  <c r="D222" i="6"/>
  <c r="I3" i="6"/>
  <c r="F8" i="6"/>
  <c r="H11" i="6"/>
  <c r="K37" i="6"/>
  <c r="C51" i="6"/>
  <c r="H53" i="6"/>
  <c r="H70" i="6"/>
  <c r="I73" i="6"/>
  <c r="I85" i="6"/>
  <c r="H98" i="6"/>
  <c r="I130" i="6"/>
  <c r="J142" i="6"/>
  <c r="J157" i="6"/>
  <c r="I160" i="6"/>
  <c r="K176" i="6"/>
  <c r="F186" i="6"/>
  <c r="C194" i="6"/>
  <c r="H200" i="6"/>
  <c r="F209" i="6"/>
  <c r="I212" i="6"/>
  <c r="I216" i="6"/>
  <c r="F236" i="6"/>
  <c r="E241" i="6"/>
  <c r="K243" i="6"/>
  <c r="E259" i="6"/>
  <c r="I265" i="6"/>
  <c r="F270" i="6"/>
  <c r="J21" i="6"/>
  <c r="F21" i="6"/>
  <c r="M21" i="6"/>
  <c r="F131" i="6"/>
  <c r="K131" i="6"/>
  <c r="I131" i="6"/>
  <c r="J23" i="6"/>
  <c r="D178" i="6"/>
  <c r="M3" i="6"/>
  <c r="I5" i="6"/>
  <c r="D8" i="6"/>
  <c r="C9" i="6"/>
  <c r="J10" i="6"/>
  <c r="C13" i="6"/>
  <c r="D14" i="6"/>
  <c r="H19" i="6"/>
  <c r="J20" i="6"/>
  <c r="K21" i="6"/>
  <c r="K22" i="6"/>
  <c r="J24" i="6"/>
  <c r="F24" i="6"/>
  <c r="J26" i="6"/>
  <c r="F29" i="6"/>
  <c r="F31" i="6"/>
  <c r="C35" i="6"/>
  <c r="E36" i="6"/>
  <c r="C45" i="6"/>
  <c r="F46" i="6"/>
  <c r="H60" i="6"/>
  <c r="K61" i="6"/>
  <c r="J66" i="6"/>
  <c r="C66" i="6"/>
  <c r="M66" i="6"/>
  <c r="I68" i="6"/>
  <c r="F78" i="6"/>
  <c r="D81" i="6"/>
  <c r="H84" i="6"/>
  <c r="J84" i="6"/>
  <c r="F84" i="6"/>
  <c r="E85" i="6"/>
  <c r="K87" i="6"/>
  <c r="C87" i="6"/>
  <c r="L87" i="6"/>
  <c r="L89" i="6"/>
  <c r="K89" i="6"/>
  <c r="I90" i="6"/>
  <c r="C97" i="6"/>
  <c r="E98" i="6"/>
  <c r="H99" i="6"/>
  <c r="L100" i="6"/>
  <c r="L106" i="6"/>
  <c r="C110" i="6"/>
  <c r="L116" i="6"/>
  <c r="J116" i="6"/>
  <c r="J120" i="6"/>
  <c r="M120" i="6"/>
  <c r="I120" i="6"/>
  <c r="F120" i="6"/>
  <c r="C154" i="6"/>
  <c r="J62" i="6"/>
  <c r="F62" i="6"/>
  <c r="L62" i="6"/>
  <c r="L117" i="6"/>
  <c r="G117" i="6"/>
  <c r="J117" i="6"/>
  <c r="E152" i="6"/>
  <c r="G152" i="6"/>
  <c r="F152" i="6"/>
  <c r="C152" i="6"/>
  <c r="M152" i="6"/>
  <c r="D26" i="6"/>
  <c r="D107" i="6"/>
  <c r="D131" i="6"/>
  <c r="E8" i="6"/>
  <c r="L10" i="6"/>
  <c r="E13" i="6"/>
  <c r="J19" i="6"/>
  <c r="K20" i="6"/>
  <c r="L21" i="6"/>
  <c r="L22" i="6"/>
  <c r="G29" i="6"/>
  <c r="E35" i="6"/>
  <c r="F36" i="6"/>
  <c r="E45" i="6"/>
  <c r="G46" i="6"/>
  <c r="J54" i="6"/>
  <c r="I54" i="6"/>
  <c r="F54" i="6"/>
  <c r="L56" i="6"/>
  <c r="F56" i="6"/>
  <c r="J60" i="6"/>
  <c r="J68" i="6"/>
  <c r="K74" i="6"/>
  <c r="G74" i="6"/>
  <c r="H78" i="6"/>
  <c r="D97" i="6"/>
  <c r="G98" i="6"/>
  <c r="J104" i="6"/>
  <c r="I104" i="6"/>
  <c r="F104" i="6"/>
  <c r="J168" i="6"/>
  <c r="H168" i="6"/>
  <c r="L168" i="6"/>
  <c r="K168" i="6"/>
  <c r="I168" i="6"/>
  <c r="G168" i="6"/>
  <c r="F168" i="6"/>
  <c r="E168" i="6"/>
  <c r="F257" i="6"/>
  <c r="I257" i="6"/>
  <c r="H257" i="6"/>
  <c r="M257" i="6"/>
  <c r="K257" i="6"/>
  <c r="G257" i="6"/>
  <c r="E257" i="6"/>
  <c r="C257" i="6"/>
  <c r="F101" i="6"/>
  <c r="J101" i="6"/>
  <c r="I143" i="6"/>
  <c r="C143" i="6"/>
  <c r="J143" i="6"/>
  <c r="H143" i="6"/>
  <c r="G143" i="6"/>
  <c r="E143" i="6"/>
  <c r="E58" i="6"/>
  <c r="J61" i="6"/>
  <c r="G61" i="6"/>
  <c r="M61" i="6"/>
  <c r="C61" i="6"/>
  <c r="C62" i="6"/>
  <c r="J70" i="6"/>
  <c r="C70" i="6"/>
  <c r="K70" i="6"/>
  <c r="F83" i="6"/>
  <c r="J83" i="6"/>
  <c r="G83" i="6"/>
  <c r="K86" i="6"/>
  <c r="J86" i="6"/>
  <c r="J90" i="6"/>
  <c r="E90" i="6"/>
  <c r="K90" i="6"/>
  <c r="K98" i="6"/>
  <c r="H100" i="6"/>
  <c r="I100" i="6"/>
  <c r="E100" i="6"/>
  <c r="M102" i="6"/>
  <c r="K102" i="6"/>
  <c r="J106" i="6"/>
  <c r="I106" i="6"/>
  <c r="H106" i="6"/>
  <c r="E106" i="6"/>
  <c r="I107" i="6"/>
  <c r="C112" i="6"/>
  <c r="H117" i="6"/>
  <c r="G131" i="6"/>
  <c r="F143" i="6"/>
  <c r="H152" i="6"/>
  <c r="L161" i="6"/>
  <c r="K172" i="6"/>
  <c r="L172" i="6"/>
  <c r="J178" i="6"/>
  <c r="I178" i="6"/>
  <c r="L178" i="6"/>
  <c r="M178" i="6"/>
  <c r="K178" i="6"/>
  <c r="H178" i="6"/>
  <c r="G178" i="6"/>
  <c r="F178" i="6"/>
  <c r="E178" i="6"/>
  <c r="L220" i="6"/>
  <c r="E220" i="6"/>
  <c r="J220" i="6"/>
  <c r="I220" i="6"/>
  <c r="H220" i="6"/>
  <c r="F220" i="6"/>
  <c r="I29" i="6"/>
  <c r="G35" i="6"/>
  <c r="F43" i="6"/>
  <c r="D22" i="6"/>
  <c r="D78" i="6"/>
  <c r="C3" i="6"/>
  <c r="I13" i="6"/>
  <c r="D18" i="6"/>
  <c r="C20" i="6"/>
  <c r="E21" i="6"/>
  <c r="G23" i="6"/>
  <c r="K29" i="6"/>
  <c r="J32" i="6"/>
  <c r="H34" i="6"/>
  <c r="J35" i="6"/>
  <c r="J37" i="6"/>
  <c r="I37" i="6"/>
  <c r="M37" i="6"/>
  <c r="J39" i="6"/>
  <c r="G39" i="6"/>
  <c r="D41" i="6"/>
  <c r="K44" i="6"/>
  <c r="H44" i="6"/>
  <c r="K45" i="6"/>
  <c r="G54" i="6"/>
  <c r="L57" i="6"/>
  <c r="H57" i="6"/>
  <c r="K59" i="6"/>
  <c r="G59" i="6"/>
  <c r="E61" i="6"/>
  <c r="G62" i="6"/>
  <c r="E64" i="6"/>
  <c r="F70" i="6"/>
  <c r="J71" i="6"/>
  <c r="J73" i="6"/>
  <c r="H73" i="6"/>
  <c r="D73" i="6"/>
  <c r="M74" i="6"/>
  <c r="C83" i="6"/>
  <c r="E86" i="6"/>
  <c r="C90" i="6"/>
  <c r="J93" i="6"/>
  <c r="G93" i="6"/>
  <c r="M96" i="6"/>
  <c r="E96" i="6"/>
  <c r="J97" i="6"/>
  <c r="L98" i="6"/>
  <c r="C100" i="6"/>
  <c r="D102" i="6"/>
  <c r="H104" i="6"/>
  <c r="C106" i="6"/>
  <c r="L107" i="6"/>
  <c r="I117" i="6"/>
  <c r="I127" i="6"/>
  <c r="C127" i="6"/>
  <c r="J127" i="6"/>
  <c r="H127" i="6"/>
  <c r="G127" i="6"/>
  <c r="E127" i="6"/>
  <c r="H131" i="6"/>
  <c r="E134" i="6"/>
  <c r="I134" i="6"/>
  <c r="H134" i="6"/>
  <c r="G134" i="6"/>
  <c r="C134" i="6"/>
  <c r="F140" i="6"/>
  <c r="G140" i="6"/>
  <c r="K140" i="6"/>
  <c r="J140" i="6"/>
  <c r="E140" i="6"/>
  <c r="L143" i="6"/>
  <c r="F145" i="6"/>
  <c r="K145" i="6"/>
  <c r="I145" i="6"/>
  <c r="L148" i="6"/>
  <c r="F148" i="6"/>
  <c r="I152" i="6"/>
  <c r="G158" i="6"/>
  <c r="H158" i="6"/>
  <c r="E158" i="6"/>
  <c r="C158" i="6"/>
  <c r="K162" i="6"/>
  <c r="J162" i="6"/>
  <c r="I162" i="6"/>
  <c r="G162" i="6"/>
  <c r="E162" i="6"/>
  <c r="C169" i="6"/>
  <c r="H169" i="6"/>
  <c r="L169" i="6"/>
  <c r="J169" i="6"/>
  <c r="I169" i="6"/>
  <c r="G169" i="6"/>
  <c r="F169" i="6"/>
  <c r="I172" i="6"/>
  <c r="K179" i="6"/>
  <c r="L179" i="6"/>
  <c r="J179" i="6"/>
  <c r="H179" i="6"/>
  <c r="J182" i="6"/>
  <c r="I182" i="6"/>
  <c r="K182" i="6"/>
  <c r="G182" i="6"/>
  <c r="E182" i="6"/>
  <c r="D21" i="6"/>
  <c r="D29" i="6"/>
  <c r="D117" i="6"/>
  <c r="J5" i="6"/>
  <c r="E5" i="6"/>
  <c r="M5" i="6"/>
  <c r="G8" i="6"/>
  <c r="H13" i="6"/>
  <c r="C21" i="6"/>
  <c r="J22" i="6"/>
  <c r="C22" i="6"/>
  <c r="F23" i="6"/>
  <c r="D46" i="6"/>
  <c r="D62" i="6"/>
  <c r="C5" i="6"/>
  <c r="I8" i="6"/>
  <c r="C10" i="6"/>
  <c r="D23" i="6"/>
  <c r="D143" i="6"/>
  <c r="F3" i="6"/>
  <c r="F5" i="6"/>
  <c r="J8" i="6"/>
  <c r="E10" i="6"/>
  <c r="D15" i="6"/>
  <c r="L18" i="6"/>
  <c r="E20" i="6"/>
  <c r="G21" i="6"/>
  <c r="G22" i="6"/>
  <c r="I23" i="6"/>
  <c r="F28" i="6"/>
  <c r="K34" i="6"/>
  <c r="K35" i="6"/>
  <c r="C37" i="6"/>
  <c r="J38" i="6"/>
  <c r="H38" i="6"/>
  <c r="C39" i="6"/>
  <c r="G41" i="6"/>
  <c r="C44" i="6"/>
  <c r="K47" i="6"/>
  <c r="C47" i="6"/>
  <c r="H54" i="6"/>
  <c r="D57" i="6"/>
  <c r="C59" i="6"/>
  <c r="F61" i="6"/>
  <c r="H62" i="6"/>
  <c r="I64" i="6"/>
  <c r="G70" i="6"/>
  <c r="K71" i="6"/>
  <c r="E73" i="6"/>
  <c r="I79" i="6"/>
  <c r="H83" i="6"/>
  <c r="L84" i="6"/>
  <c r="G86" i="6"/>
  <c r="M88" i="6"/>
  <c r="H88" i="6"/>
  <c r="F90" i="6"/>
  <c r="E93" i="6"/>
  <c r="H96" i="6"/>
  <c r="F100" i="6"/>
  <c r="I103" i="6"/>
  <c r="J103" i="6"/>
  <c r="M103" i="6"/>
  <c r="K105" i="6"/>
  <c r="I105" i="6"/>
  <c r="D105" i="6"/>
  <c r="F106" i="6"/>
  <c r="K113" i="6"/>
  <c r="M113" i="6"/>
  <c r="J115" i="6"/>
  <c r="F115" i="6"/>
  <c r="K115" i="6"/>
  <c r="K121" i="6"/>
  <c r="M121" i="6"/>
  <c r="F121" i="6"/>
  <c r="F127" i="6"/>
  <c r="J131" i="6"/>
  <c r="K134" i="6"/>
  <c r="C140" i="6"/>
  <c r="M143" i="6"/>
  <c r="E145" i="6"/>
  <c r="J152" i="6"/>
  <c r="J155" i="6"/>
  <c r="K158" i="6"/>
  <c r="C179" i="6"/>
  <c r="M92" i="6"/>
  <c r="G92" i="6"/>
  <c r="J112" i="6"/>
  <c r="K112" i="6"/>
  <c r="I112" i="6"/>
  <c r="H21" i="6"/>
  <c r="J29" i="6"/>
  <c r="E29" i="6"/>
  <c r="M29" i="6"/>
  <c r="J36" i="6"/>
  <c r="I36" i="6"/>
  <c r="I62" i="6"/>
  <c r="J78" i="6"/>
  <c r="K78" i="6"/>
  <c r="G78" i="6"/>
  <c r="L80" i="6"/>
  <c r="F80" i="6"/>
  <c r="J98" i="6"/>
  <c r="I98" i="6"/>
  <c r="F98" i="6"/>
  <c r="F99" i="6"/>
  <c r="I99" i="6"/>
  <c r="C99" i="6"/>
  <c r="J153" i="6"/>
  <c r="C153" i="6"/>
  <c r="M153" i="6"/>
  <c r="K153" i="6"/>
  <c r="I153" i="6"/>
  <c r="J188" i="6"/>
  <c r="L188" i="6"/>
  <c r="G188" i="6"/>
  <c r="J235" i="6"/>
  <c r="M235" i="6"/>
  <c r="K235" i="6"/>
  <c r="I235" i="6"/>
  <c r="G235" i="6"/>
  <c r="F235" i="6"/>
  <c r="C235" i="6"/>
  <c r="F9" i="6"/>
  <c r="L9" i="6"/>
  <c r="J13" i="6"/>
  <c r="F13" i="6"/>
  <c r="M13" i="6"/>
  <c r="L16" i="6"/>
  <c r="F16" i="6"/>
  <c r="F19" i="6"/>
  <c r="I21" i="6"/>
  <c r="K23" i="6"/>
  <c r="G26" i="6"/>
  <c r="C29" i="6"/>
  <c r="C36" i="6"/>
  <c r="L41" i="6"/>
  <c r="J45" i="6"/>
  <c r="I45" i="6"/>
  <c r="F45" i="6"/>
  <c r="J46" i="6"/>
  <c r="H46" i="6"/>
  <c r="C46" i="6"/>
  <c r="I61" i="6"/>
  <c r="K62" i="6"/>
  <c r="F68" i="6"/>
  <c r="I70" i="6"/>
  <c r="C78" i="6"/>
  <c r="L81" i="6"/>
  <c r="H81" i="6"/>
  <c r="L83" i="6"/>
  <c r="L85" i="6"/>
  <c r="J85" i="6"/>
  <c r="F85" i="6"/>
  <c r="M86" i="6"/>
  <c r="H90" i="6"/>
  <c r="G97" i="6"/>
  <c r="L97" i="6"/>
  <c r="H97" i="6"/>
  <c r="C98" i="6"/>
  <c r="G99" i="6"/>
  <c r="J100" i="6"/>
  <c r="K106" i="6"/>
  <c r="G110" i="6"/>
  <c r="K110" i="6"/>
  <c r="M110" i="6"/>
  <c r="H110" i="6"/>
  <c r="J154" i="6"/>
  <c r="G154" i="6"/>
  <c r="L154" i="6"/>
  <c r="K154" i="6"/>
  <c r="I154" i="6"/>
  <c r="F154" i="6"/>
  <c r="G167" i="6"/>
  <c r="J167" i="6"/>
  <c r="M167" i="6"/>
  <c r="L167" i="6"/>
  <c r="I167" i="6"/>
  <c r="H167" i="6"/>
  <c r="F167" i="6"/>
  <c r="E167" i="6"/>
  <c r="G192" i="6"/>
  <c r="H202" i="6"/>
  <c r="J202" i="6"/>
  <c r="F202" i="6"/>
  <c r="J211" i="6"/>
  <c r="E211" i="6"/>
  <c r="L211" i="6"/>
  <c r="I211" i="6"/>
  <c r="K216" i="6"/>
  <c r="L222" i="6"/>
  <c r="E222" i="6"/>
  <c r="K222" i="6"/>
  <c r="J225" i="6"/>
  <c r="H225" i="6"/>
  <c r="F225" i="6"/>
  <c r="C225" i="6"/>
  <c r="J233" i="6"/>
  <c r="G233" i="6"/>
  <c r="H233" i="6"/>
  <c r="F233" i="6"/>
  <c r="E233" i="6"/>
  <c r="J245" i="6"/>
  <c r="H245" i="6"/>
  <c r="M245" i="6"/>
  <c r="K245" i="6"/>
  <c r="I245" i="6"/>
  <c r="G245" i="6"/>
  <c r="L69" i="6"/>
  <c r="F111" i="6"/>
  <c r="H114" i="6"/>
  <c r="H130" i="6"/>
  <c r="J137" i="6"/>
  <c r="K137" i="6"/>
  <c r="M157" i="6"/>
  <c r="H160" i="6"/>
  <c r="C166" i="6"/>
  <c r="E173" i="6"/>
  <c r="M173" i="6"/>
  <c r="C175" i="6"/>
  <c r="H186" i="6"/>
  <c r="E189" i="6"/>
  <c r="H191" i="6"/>
  <c r="L191" i="6"/>
  <c r="H192" i="6"/>
  <c r="I199" i="6"/>
  <c r="C199" i="6"/>
  <c r="E202" i="6"/>
  <c r="C211" i="6"/>
  <c r="J217" i="6"/>
  <c r="F217" i="6"/>
  <c r="G217" i="6"/>
  <c r="C217" i="6"/>
  <c r="H219" i="6"/>
  <c r="L219" i="6"/>
  <c r="C219" i="6"/>
  <c r="M219" i="6"/>
  <c r="F222" i="6"/>
  <c r="E225" i="6"/>
  <c r="L227" i="6"/>
  <c r="K227" i="6"/>
  <c r="K230" i="6"/>
  <c r="L230" i="6"/>
  <c r="G230" i="6"/>
  <c r="C233" i="6"/>
  <c r="C245" i="6"/>
  <c r="J249" i="6"/>
  <c r="G249" i="6"/>
  <c r="E249" i="6"/>
  <c r="C249" i="6"/>
  <c r="L249" i="6"/>
  <c r="K249" i="6"/>
  <c r="I249" i="6"/>
  <c r="E166" i="6"/>
  <c r="E175" i="6"/>
  <c r="J181" i="6"/>
  <c r="E181" i="6"/>
  <c r="F189" i="6"/>
  <c r="J192" i="6"/>
  <c r="I202" i="6"/>
  <c r="F211" i="6"/>
  <c r="J222" i="6"/>
  <c r="G225" i="6"/>
  <c r="I233" i="6"/>
  <c r="H166" i="6"/>
  <c r="G175" i="6"/>
  <c r="K177" i="6"/>
  <c r="L177" i="6"/>
  <c r="H180" i="6"/>
  <c r="J180" i="6"/>
  <c r="C180" i="6"/>
  <c r="F181" i="6"/>
  <c r="I185" i="6"/>
  <c r="F185" i="6"/>
  <c r="G189" i="6"/>
  <c r="H201" i="6"/>
  <c r="I201" i="6"/>
  <c r="E201" i="6"/>
  <c r="M202" i="6"/>
  <c r="G211" i="6"/>
  <c r="H223" i="6"/>
  <c r="G223" i="6"/>
  <c r="I225" i="6"/>
  <c r="K233" i="6"/>
  <c r="D24" i="6"/>
  <c r="D56" i="6"/>
  <c r="D72" i="6"/>
  <c r="D168" i="6"/>
  <c r="D192" i="6"/>
  <c r="L30" i="6"/>
  <c r="L53" i="6"/>
  <c r="F69" i="6"/>
  <c r="L77" i="6"/>
  <c r="J122" i="6"/>
  <c r="K122" i="6"/>
  <c r="M122" i="6"/>
  <c r="F136" i="6"/>
  <c r="J138" i="6"/>
  <c r="K138" i="6"/>
  <c r="M138" i="6"/>
  <c r="J146" i="6"/>
  <c r="F146" i="6"/>
  <c r="M146" i="6"/>
  <c r="E151" i="6"/>
  <c r="C151" i="6"/>
  <c r="C157" i="6"/>
  <c r="G164" i="6"/>
  <c r="I166" i="6"/>
  <c r="J171" i="6"/>
  <c r="H173" i="6"/>
  <c r="J175" i="6"/>
  <c r="H177" i="6"/>
  <c r="E180" i="6"/>
  <c r="H181" i="6"/>
  <c r="L185" i="6"/>
  <c r="H189" i="6"/>
  <c r="I191" i="6"/>
  <c r="J193" i="6"/>
  <c r="E193" i="6"/>
  <c r="M199" i="6"/>
  <c r="F201" i="6"/>
  <c r="J203" i="6"/>
  <c r="G203" i="6"/>
  <c r="K203" i="6"/>
  <c r="H203" i="6"/>
  <c r="M208" i="6"/>
  <c r="C208" i="6"/>
  <c r="J208" i="6"/>
  <c r="H211" i="6"/>
  <c r="K215" i="6"/>
  <c r="J215" i="6"/>
  <c r="C215" i="6"/>
  <c r="I217" i="6"/>
  <c r="G219" i="6"/>
  <c r="M221" i="6"/>
  <c r="H221" i="6"/>
  <c r="E221" i="6"/>
  <c r="I223" i="6"/>
  <c r="K225" i="6"/>
  <c r="I227" i="6"/>
  <c r="L233" i="6"/>
  <c r="I111" i="6"/>
  <c r="H111" i="6"/>
  <c r="M111" i="6"/>
  <c r="J114" i="6"/>
  <c r="G114" i="6"/>
  <c r="M114" i="6"/>
  <c r="F123" i="6"/>
  <c r="K123" i="6"/>
  <c r="J130" i="6"/>
  <c r="F130" i="6"/>
  <c r="M130" i="6"/>
  <c r="K147" i="6"/>
  <c r="D147" i="6"/>
  <c r="F157" i="6"/>
  <c r="J160" i="6"/>
  <c r="F160" i="6"/>
  <c r="M160" i="6"/>
  <c r="K166" i="6"/>
  <c r="C170" i="6"/>
  <c r="J170" i="6"/>
  <c r="L171" i="6"/>
  <c r="J177" i="6"/>
  <c r="F180" i="6"/>
  <c r="I181" i="6"/>
  <c r="J186" i="6"/>
  <c r="I186" i="6"/>
  <c r="G186" i="6"/>
  <c r="I189" i="6"/>
  <c r="J195" i="6"/>
  <c r="F195" i="6"/>
  <c r="L195" i="6"/>
  <c r="I195" i="6"/>
  <c r="K197" i="6"/>
  <c r="J197" i="6"/>
  <c r="G197" i="6"/>
  <c r="I200" i="6"/>
  <c r="G200" i="6"/>
  <c r="F200" i="6"/>
  <c r="C200" i="6"/>
  <c r="J201" i="6"/>
  <c r="K211" i="6"/>
  <c r="L225" i="6"/>
  <c r="J227" i="6"/>
  <c r="M233" i="6"/>
  <c r="M192" i="6"/>
  <c r="C192" i="6"/>
  <c r="M225" i="6"/>
  <c r="L234" i="6"/>
  <c r="H234" i="6"/>
  <c r="K234" i="6"/>
  <c r="J234" i="6"/>
  <c r="F234" i="6"/>
  <c r="M264" i="6"/>
  <c r="L264" i="6"/>
  <c r="J264" i="6"/>
  <c r="H264" i="6"/>
  <c r="E264" i="6"/>
  <c r="J237" i="6"/>
  <c r="K237" i="6"/>
  <c r="H241" i="6"/>
  <c r="K242" i="6"/>
  <c r="K250" i="6"/>
  <c r="G253" i="6"/>
  <c r="G255" i="6"/>
  <c r="I259" i="6"/>
  <c r="I241" i="6"/>
  <c r="L250" i="6"/>
  <c r="L252" i="6"/>
  <c r="I252" i="6"/>
  <c r="I253" i="6"/>
  <c r="K259" i="6"/>
  <c r="M269" i="6"/>
  <c r="E269" i="6"/>
  <c r="L269" i="6"/>
  <c r="D269" i="6"/>
  <c r="K269" i="6"/>
  <c r="C269" i="6"/>
  <c r="I269" i="6"/>
  <c r="H269" i="6"/>
  <c r="G269" i="6"/>
  <c r="F269" i="6"/>
  <c r="M273" i="6"/>
  <c r="E273" i="6"/>
  <c r="L273" i="6"/>
  <c r="D273" i="6"/>
  <c r="K273" i="6"/>
  <c r="C273" i="6"/>
  <c r="I273" i="6"/>
  <c r="H273" i="6"/>
  <c r="G273" i="6"/>
  <c r="F273" i="6"/>
  <c r="M277" i="6"/>
  <c r="E277" i="6"/>
  <c r="L277" i="6"/>
  <c r="D277" i="6"/>
  <c r="K277" i="6"/>
  <c r="C277" i="6"/>
  <c r="I277" i="6"/>
  <c r="H277" i="6"/>
  <c r="G277" i="6"/>
  <c r="F277" i="6"/>
  <c r="M281" i="6"/>
  <c r="E281" i="6"/>
  <c r="L281" i="6"/>
  <c r="D281" i="6"/>
  <c r="K281" i="6"/>
  <c r="C281" i="6"/>
  <c r="I281" i="6"/>
  <c r="H281" i="6"/>
  <c r="G281" i="6"/>
  <c r="F281" i="6"/>
  <c r="M194" i="6"/>
  <c r="I226" i="6"/>
  <c r="E237" i="6"/>
  <c r="I244" i="6"/>
  <c r="E248" i="6"/>
  <c r="L251" i="6"/>
  <c r="F251" i="6"/>
  <c r="F252" i="6"/>
  <c r="J263" i="6"/>
  <c r="I263" i="6"/>
  <c r="J269" i="6"/>
  <c r="J273" i="6"/>
  <c r="J277" i="6"/>
  <c r="J281" i="6"/>
  <c r="J241" i="6"/>
  <c r="M241" i="6"/>
  <c r="C241" i="6"/>
  <c r="H260" i="6"/>
  <c r="J253" i="6"/>
  <c r="L253" i="6"/>
  <c r="L259" i="6"/>
  <c r="G259" i="6"/>
  <c r="F259" i="6"/>
  <c r="J260" i="6"/>
  <c r="M271" i="6"/>
  <c r="E271" i="6"/>
  <c r="L271" i="6"/>
  <c r="D271" i="6"/>
  <c r="K271" i="6"/>
  <c r="C271" i="6"/>
  <c r="I271" i="6"/>
  <c r="H271" i="6"/>
  <c r="G271" i="6"/>
  <c r="F271" i="6"/>
  <c r="M275" i="6"/>
  <c r="E275" i="6"/>
  <c r="L275" i="6"/>
  <c r="D275" i="6"/>
  <c r="K275" i="6"/>
  <c r="C275" i="6"/>
  <c r="I275" i="6"/>
  <c r="H275" i="6"/>
  <c r="G275" i="6"/>
  <c r="F275" i="6"/>
  <c r="M279" i="6"/>
  <c r="E279" i="6"/>
  <c r="L279" i="6"/>
  <c r="D279" i="6"/>
  <c r="K279" i="6"/>
  <c r="C279" i="6"/>
  <c r="I279" i="6"/>
  <c r="H279" i="6"/>
  <c r="G279" i="6"/>
  <c r="F279" i="6"/>
  <c r="J270" i="6"/>
  <c r="J272" i="6"/>
  <c r="J274" i="6"/>
  <c r="J276" i="6"/>
  <c r="J278" i="6"/>
  <c r="J280" i="6"/>
  <c r="J282" i="6"/>
  <c r="F283" i="6"/>
  <c r="K267" i="6"/>
  <c r="C270" i="6"/>
  <c r="K270" i="6"/>
  <c r="C272" i="6"/>
  <c r="K272" i="6"/>
  <c r="C274" i="6"/>
  <c r="K274" i="6"/>
  <c r="C276" i="6"/>
  <c r="K276" i="6"/>
  <c r="C278" i="6"/>
  <c r="K278" i="6"/>
  <c r="C280" i="6"/>
  <c r="K280" i="6"/>
  <c r="C282" i="6"/>
  <c r="K282" i="6"/>
  <c r="G283" i="6"/>
  <c r="D270" i="6"/>
  <c r="L270" i="6"/>
  <c r="D272" i="6"/>
  <c r="L272" i="6"/>
  <c r="D274" i="6"/>
  <c r="L274" i="6"/>
  <c r="D276" i="6"/>
  <c r="L276" i="6"/>
  <c r="D278" i="6"/>
  <c r="L278" i="6"/>
  <c r="D280" i="6"/>
  <c r="L280" i="6"/>
  <c r="D282" i="6"/>
  <c r="L282" i="6"/>
  <c r="H283" i="6"/>
  <c r="E270" i="6"/>
  <c r="M270" i="6"/>
  <c r="E272" i="6"/>
  <c r="M272" i="6"/>
  <c r="E274" i="6"/>
  <c r="M274" i="6"/>
  <c r="E276" i="6"/>
  <c r="M276" i="6"/>
  <c r="E278" i="6"/>
  <c r="M278" i="6"/>
  <c r="E280" i="6"/>
  <c r="M280" i="6"/>
  <c r="E282" i="6"/>
  <c r="M282" i="6"/>
  <c r="I283" i="6"/>
  <c r="J283" i="6"/>
  <c r="M261" i="6"/>
  <c r="K265" i="6"/>
  <c r="E267" i="6"/>
  <c r="G270" i="6"/>
  <c r="G272" i="6"/>
  <c r="G274" i="6"/>
  <c r="G276" i="6"/>
  <c r="G278" i="6"/>
  <c r="G280" i="6"/>
  <c r="G282" i="6"/>
  <c r="C283" i="6"/>
  <c r="K283" i="6"/>
  <c r="M265" i="6"/>
  <c r="F267" i="6"/>
  <c r="H270" i="6"/>
  <c r="H272" i="6"/>
  <c r="H274" i="6"/>
  <c r="H276" i="6"/>
  <c r="H278" i="6"/>
  <c r="H280" i="6"/>
  <c r="H282" i="6"/>
  <c r="D283" i="6"/>
  <c r="L283" i="6"/>
  <c r="G267" i="6"/>
  <c r="E283" i="6"/>
  <c r="A284" i="6"/>
  <c r="M55" i="6"/>
  <c r="E55" i="6"/>
  <c r="H55" i="6"/>
  <c r="L55" i="6"/>
  <c r="I67" i="6"/>
  <c r="L67" i="6"/>
  <c r="D67" i="6"/>
  <c r="F94" i="6"/>
  <c r="M94" i="6"/>
  <c r="D94" i="6"/>
  <c r="H94" i="6"/>
  <c r="I95" i="6"/>
  <c r="J95" i="6"/>
  <c r="M95" i="6"/>
  <c r="D95" i="6"/>
  <c r="F4" i="6"/>
  <c r="G6" i="6"/>
  <c r="C7" i="6"/>
  <c r="L7" i="6"/>
  <c r="D9" i="6"/>
  <c r="M9" i="6"/>
  <c r="K12" i="6"/>
  <c r="J14" i="6"/>
  <c r="M14" i="6"/>
  <c r="E14" i="6"/>
  <c r="L14" i="6"/>
  <c r="J15" i="6"/>
  <c r="G16" i="6"/>
  <c r="E17" i="6"/>
  <c r="C18" i="6"/>
  <c r="M18" i="6"/>
  <c r="D25" i="6"/>
  <c r="F26" i="6"/>
  <c r="I26" i="6"/>
  <c r="L26" i="6"/>
  <c r="J27" i="6"/>
  <c r="H28" i="6"/>
  <c r="G31" i="6"/>
  <c r="E32" i="6"/>
  <c r="K33" i="6"/>
  <c r="C33" i="6"/>
  <c r="F33" i="6"/>
  <c r="M33" i="6"/>
  <c r="D40" i="6"/>
  <c r="J42" i="6"/>
  <c r="G43" i="6"/>
  <c r="E44" i="6"/>
  <c r="D47" i="6"/>
  <c r="H48" i="6"/>
  <c r="K48" i="6"/>
  <c r="C48" i="6"/>
  <c r="M48" i="6"/>
  <c r="J49" i="6"/>
  <c r="C52" i="6"/>
  <c r="C55" i="6"/>
  <c r="G58" i="6"/>
  <c r="E59" i="6"/>
  <c r="L60" i="6"/>
  <c r="D60" i="6"/>
  <c r="G60" i="6"/>
  <c r="M60" i="6"/>
  <c r="M63" i="6"/>
  <c r="E63" i="6"/>
  <c r="H63" i="6"/>
  <c r="L63" i="6"/>
  <c r="J64" i="6"/>
  <c r="H65" i="6"/>
  <c r="C67" i="6"/>
  <c r="D74" i="6"/>
  <c r="I75" i="6"/>
  <c r="L75" i="6"/>
  <c r="D75" i="6"/>
  <c r="M75" i="6"/>
  <c r="J76" i="6"/>
  <c r="J79" i="6"/>
  <c r="G80" i="6"/>
  <c r="E81" i="6"/>
  <c r="C82" i="6"/>
  <c r="F88" i="6"/>
  <c r="D89" i="6"/>
  <c r="I92" i="6"/>
  <c r="C94" i="6"/>
  <c r="C95" i="6"/>
  <c r="L96" i="6"/>
  <c r="D96" i="6"/>
  <c r="F96" i="6"/>
  <c r="I96" i="6"/>
  <c r="G102" i="6"/>
  <c r="D109" i="6"/>
  <c r="I113" i="6"/>
  <c r="H124" i="6"/>
  <c r="M124" i="6"/>
  <c r="D124" i="6"/>
  <c r="K124" i="6"/>
  <c r="J124" i="6"/>
  <c r="I124" i="6"/>
  <c r="F124" i="6"/>
  <c r="C124" i="6"/>
  <c r="F126" i="6"/>
  <c r="E126" i="6"/>
  <c r="G126" i="6"/>
  <c r="D126" i="6"/>
  <c r="M126" i="6"/>
  <c r="C126" i="6"/>
  <c r="K126" i="6"/>
  <c r="I126" i="6"/>
  <c r="G141" i="6"/>
  <c r="L3" i="6"/>
  <c r="D3" i="6"/>
  <c r="K3" i="6"/>
  <c r="H4" i="6"/>
  <c r="H6" i="6"/>
  <c r="D7" i="6"/>
  <c r="M7" i="6"/>
  <c r="E9" i="6"/>
  <c r="K10" i="6"/>
  <c r="C12" i="6"/>
  <c r="L12" i="6"/>
  <c r="C14" i="6"/>
  <c r="I16" i="6"/>
  <c r="G17" i="6"/>
  <c r="I19" i="6"/>
  <c r="L19" i="6"/>
  <c r="D19" i="6"/>
  <c r="M19" i="6"/>
  <c r="C26" i="6"/>
  <c r="M26" i="6"/>
  <c r="I28" i="6"/>
  <c r="I31" i="6"/>
  <c r="F32" i="6"/>
  <c r="D33" i="6"/>
  <c r="F34" i="6"/>
  <c r="I34" i="6"/>
  <c r="L34" i="6"/>
  <c r="K41" i="6"/>
  <c r="C41" i="6"/>
  <c r="F41" i="6"/>
  <c r="M41" i="6"/>
  <c r="H43" i="6"/>
  <c r="F44" i="6"/>
  <c r="F47" i="6"/>
  <c r="D48" i="6"/>
  <c r="E52" i="6"/>
  <c r="D55" i="6"/>
  <c r="H56" i="6"/>
  <c r="K56" i="6"/>
  <c r="C56" i="6"/>
  <c r="M56" i="6"/>
  <c r="H58" i="6"/>
  <c r="F59" i="6"/>
  <c r="C60" i="6"/>
  <c r="C63" i="6"/>
  <c r="I65" i="6"/>
  <c r="E67" i="6"/>
  <c r="L68" i="6"/>
  <c r="D68" i="6"/>
  <c r="G68" i="6"/>
  <c r="M68" i="6"/>
  <c r="M71" i="6"/>
  <c r="E71" i="6"/>
  <c r="H71" i="6"/>
  <c r="L71" i="6"/>
  <c r="E74" i="6"/>
  <c r="C75" i="6"/>
  <c r="I80" i="6"/>
  <c r="G81" i="6"/>
  <c r="G88" i="6"/>
  <c r="E89" i="6"/>
  <c r="J92" i="6"/>
  <c r="E94" i="6"/>
  <c r="E95" i="6"/>
  <c r="C96" i="6"/>
  <c r="K101" i="6"/>
  <c r="C101" i="6"/>
  <c r="E101" i="6"/>
  <c r="M101" i="6"/>
  <c r="D101" i="6"/>
  <c r="I101" i="6"/>
  <c r="G101" i="6"/>
  <c r="H102" i="6"/>
  <c r="I119" i="6"/>
  <c r="F119" i="6"/>
  <c r="H119" i="6"/>
  <c r="G119" i="6"/>
  <c r="E119" i="6"/>
  <c r="M119" i="6"/>
  <c r="C119" i="6"/>
  <c r="K119" i="6"/>
  <c r="E124" i="6"/>
  <c r="H126" i="6"/>
  <c r="H132" i="6"/>
  <c r="I132" i="6"/>
  <c r="G132" i="6"/>
  <c r="F132" i="6"/>
  <c r="E132" i="6"/>
  <c r="M132" i="6"/>
  <c r="C132" i="6"/>
  <c r="K132" i="6"/>
  <c r="K7" i="6"/>
  <c r="H40" i="6"/>
  <c r="K40" i="6"/>
  <c r="C40" i="6"/>
  <c r="M40" i="6"/>
  <c r="M67" i="6"/>
  <c r="J82" i="6"/>
  <c r="F82" i="6"/>
  <c r="I82" i="6"/>
  <c r="M82" i="6"/>
  <c r="K109" i="6"/>
  <c r="C109" i="6"/>
  <c r="I109" i="6"/>
  <c r="F109" i="6"/>
  <c r="E109" i="6"/>
  <c r="L109" i="6"/>
  <c r="H109" i="6"/>
  <c r="K141" i="6"/>
  <c r="C141" i="6"/>
  <c r="I141" i="6"/>
  <c r="L141" i="6"/>
  <c r="J141" i="6"/>
  <c r="H141" i="6"/>
  <c r="F141" i="6"/>
  <c r="E141" i="6"/>
  <c r="D141" i="6"/>
  <c r="K49" i="6"/>
  <c r="C49" i="6"/>
  <c r="F49" i="6"/>
  <c r="M49" i="6"/>
  <c r="F67" i="6"/>
  <c r="E82" i="6"/>
  <c r="G94" i="6"/>
  <c r="F95" i="6"/>
  <c r="H108" i="6"/>
  <c r="M108" i="6"/>
  <c r="D108" i="6"/>
  <c r="I108" i="6"/>
  <c r="G108" i="6"/>
  <c r="C108" i="6"/>
  <c r="K108" i="6"/>
  <c r="J109" i="6"/>
  <c r="I135" i="6"/>
  <c r="F135" i="6"/>
  <c r="K135" i="6"/>
  <c r="J135" i="6"/>
  <c r="H135" i="6"/>
  <c r="E135" i="6"/>
  <c r="D135" i="6"/>
  <c r="M135" i="6"/>
  <c r="C135" i="6"/>
  <c r="F18" i="6"/>
  <c r="I18" i="6"/>
  <c r="K25" i="6"/>
  <c r="C25" i="6"/>
  <c r="F25" i="6"/>
  <c r="L52" i="6"/>
  <c r="D52" i="6"/>
  <c r="G52" i="6"/>
  <c r="M52" i="6"/>
  <c r="I4" i="6"/>
  <c r="I6" i="6"/>
  <c r="E7" i="6"/>
  <c r="M15" i="6"/>
  <c r="E15" i="6"/>
  <c r="H15" i="6"/>
  <c r="L15" i="6"/>
  <c r="J16" i="6"/>
  <c r="E18" i="6"/>
  <c r="G25" i="6"/>
  <c r="I27" i="6"/>
  <c r="L27" i="6"/>
  <c r="D27" i="6"/>
  <c r="M27" i="6"/>
  <c r="J28" i="6"/>
  <c r="J31" i="6"/>
  <c r="F40" i="6"/>
  <c r="F42" i="6"/>
  <c r="I42" i="6"/>
  <c r="L42" i="6"/>
  <c r="J43" i="6"/>
  <c r="F55" i="6"/>
  <c r="J58" i="6"/>
  <c r="H64" i="6"/>
  <c r="K64" i="6"/>
  <c r="C64" i="6"/>
  <c r="M64" i="6"/>
  <c r="J65" i="6"/>
  <c r="L76" i="6"/>
  <c r="D76" i="6"/>
  <c r="G76" i="6"/>
  <c r="M76" i="6"/>
  <c r="M79" i="6"/>
  <c r="E79" i="6"/>
  <c r="H79" i="6"/>
  <c r="L79" i="6"/>
  <c r="J80" i="6"/>
  <c r="E3" i="6"/>
  <c r="J4" i="6"/>
  <c r="F7" i="6"/>
  <c r="K8" i="6"/>
  <c r="C8" i="6"/>
  <c r="L8" i="6"/>
  <c r="H9" i="6"/>
  <c r="D10" i="6"/>
  <c r="M10" i="6"/>
  <c r="E12" i="6"/>
  <c r="F14" i="6"/>
  <c r="C15" i="6"/>
  <c r="I17" i="6"/>
  <c r="G18" i="6"/>
  <c r="E19" i="6"/>
  <c r="L20" i="6"/>
  <c r="D20" i="6"/>
  <c r="G20" i="6"/>
  <c r="M20" i="6"/>
  <c r="M23" i="6"/>
  <c r="E23" i="6"/>
  <c r="H23" i="6"/>
  <c r="L23" i="6"/>
  <c r="H25" i="6"/>
  <c r="E26" i="6"/>
  <c r="C27" i="6"/>
  <c r="I32" i="6"/>
  <c r="G33" i="6"/>
  <c r="D34" i="6"/>
  <c r="I35" i="6"/>
  <c r="L35" i="6"/>
  <c r="D35" i="6"/>
  <c r="M35" i="6"/>
  <c r="G40" i="6"/>
  <c r="E41" i="6"/>
  <c r="C42" i="6"/>
  <c r="M42" i="6"/>
  <c r="I44" i="6"/>
  <c r="I47" i="6"/>
  <c r="F48" i="6"/>
  <c r="D49" i="6"/>
  <c r="F50" i="6"/>
  <c r="I50" i="6"/>
  <c r="L50" i="6"/>
  <c r="H52" i="6"/>
  <c r="G55" i="6"/>
  <c r="E56" i="6"/>
  <c r="K57" i="6"/>
  <c r="C57" i="6"/>
  <c r="F57" i="6"/>
  <c r="M57" i="6"/>
  <c r="H59" i="6"/>
  <c r="F60" i="6"/>
  <c r="F63" i="6"/>
  <c r="D64" i="6"/>
  <c r="G67" i="6"/>
  <c r="E68" i="6"/>
  <c r="D71" i="6"/>
  <c r="H72" i="6"/>
  <c r="K72" i="6"/>
  <c r="C72" i="6"/>
  <c r="M72" i="6"/>
  <c r="H74" i="6"/>
  <c r="F75" i="6"/>
  <c r="C76" i="6"/>
  <c r="C79" i="6"/>
  <c r="I81" i="6"/>
  <c r="G82" i="6"/>
  <c r="I88" i="6"/>
  <c r="I89" i="6"/>
  <c r="M91" i="6"/>
  <c r="E91" i="6"/>
  <c r="G91" i="6"/>
  <c r="J91" i="6"/>
  <c r="I94" i="6"/>
  <c r="G95" i="6"/>
  <c r="G96" i="6"/>
  <c r="H101" i="6"/>
  <c r="E108" i="6"/>
  <c r="M109" i="6"/>
  <c r="H116" i="6"/>
  <c r="I116" i="6"/>
  <c r="E116" i="6"/>
  <c r="D116" i="6"/>
  <c r="M116" i="6"/>
  <c r="C116" i="6"/>
  <c r="K116" i="6"/>
  <c r="G116" i="6"/>
  <c r="J119" i="6"/>
  <c r="L124" i="6"/>
  <c r="L126" i="6"/>
  <c r="J132" i="6"/>
  <c r="G135" i="6"/>
  <c r="K4" i="6"/>
  <c r="I52" i="6"/>
  <c r="K65" i="6"/>
  <c r="C65" i="6"/>
  <c r="F65" i="6"/>
  <c r="M65" i="6"/>
  <c r="H80" i="6"/>
  <c r="K80" i="6"/>
  <c r="C80" i="6"/>
  <c r="M80" i="6"/>
  <c r="H82" i="6"/>
  <c r="H92" i="6"/>
  <c r="L92" i="6"/>
  <c r="C92" i="6"/>
  <c r="F92" i="6"/>
  <c r="J94" i="6"/>
  <c r="H95" i="6"/>
  <c r="F108" i="6"/>
  <c r="K125" i="6"/>
  <c r="C125" i="6"/>
  <c r="I125" i="6"/>
  <c r="H125" i="6"/>
  <c r="G125" i="6"/>
  <c r="F125" i="6"/>
  <c r="D125" i="6"/>
  <c r="L125" i="6"/>
  <c r="L135" i="6"/>
  <c r="H148" i="6"/>
  <c r="I148" i="6"/>
  <c r="K148" i="6"/>
  <c r="J148" i="6"/>
  <c r="G148" i="6"/>
  <c r="E148" i="6"/>
  <c r="D148" i="6"/>
  <c r="M148" i="6"/>
  <c r="C148" i="6"/>
  <c r="F150" i="6"/>
  <c r="J150" i="6"/>
  <c r="E150" i="6"/>
  <c r="D150" i="6"/>
  <c r="M150" i="6"/>
  <c r="C150" i="6"/>
  <c r="K150" i="6"/>
  <c r="I150" i="6"/>
  <c r="H150" i="6"/>
  <c r="M25" i="6"/>
  <c r="M6" i="6"/>
  <c r="E6" i="6"/>
  <c r="K6" i="6"/>
  <c r="G7" i="6"/>
  <c r="H16" i="6"/>
  <c r="K16" i="6"/>
  <c r="C16" i="6"/>
  <c r="M16" i="6"/>
  <c r="H18" i="6"/>
  <c r="I25" i="6"/>
  <c r="L28" i="6"/>
  <c r="D28" i="6"/>
  <c r="G28" i="6"/>
  <c r="M28" i="6"/>
  <c r="M31" i="6"/>
  <c r="E31" i="6"/>
  <c r="H31" i="6"/>
  <c r="L31" i="6"/>
  <c r="I40" i="6"/>
  <c r="I43" i="6"/>
  <c r="L43" i="6"/>
  <c r="D43" i="6"/>
  <c r="M43" i="6"/>
  <c r="I55" i="6"/>
  <c r="F58" i="6"/>
  <c r="I58" i="6"/>
  <c r="L58" i="6"/>
  <c r="H67" i="6"/>
  <c r="G3" i="6"/>
  <c r="C4" i="6"/>
  <c r="L4" i="6"/>
  <c r="C6" i="6"/>
  <c r="L6" i="6"/>
  <c r="I7" i="6"/>
  <c r="J9" i="6"/>
  <c r="F10" i="6"/>
  <c r="L11" i="6"/>
  <c r="D11" i="6"/>
  <c r="K11" i="6"/>
  <c r="H12" i="6"/>
  <c r="H14" i="6"/>
  <c r="F15" i="6"/>
  <c r="D16" i="6"/>
  <c r="J18" i="6"/>
  <c r="G19" i="6"/>
  <c r="H24" i="6"/>
  <c r="K24" i="6"/>
  <c r="C24" i="6"/>
  <c r="M24" i="6"/>
  <c r="J25" i="6"/>
  <c r="H26" i="6"/>
  <c r="F27" i="6"/>
  <c r="C28" i="6"/>
  <c r="C31" i="6"/>
  <c r="I33" i="6"/>
  <c r="G34" i="6"/>
  <c r="L36" i="6"/>
  <c r="D36" i="6"/>
  <c r="G36" i="6"/>
  <c r="M36" i="6"/>
  <c r="M39" i="6"/>
  <c r="E39" i="6"/>
  <c r="H39" i="6"/>
  <c r="L39" i="6"/>
  <c r="J40" i="6"/>
  <c r="H41" i="6"/>
  <c r="E42" i="6"/>
  <c r="C43" i="6"/>
  <c r="I48" i="6"/>
  <c r="G49" i="6"/>
  <c r="I51" i="6"/>
  <c r="L51" i="6"/>
  <c r="D51" i="6"/>
  <c r="M51" i="6"/>
  <c r="J52" i="6"/>
  <c r="J55" i="6"/>
  <c r="G56" i="6"/>
  <c r="C58" i="6"/>
  <c r="M58" i="6"/>
  <c r="I60" i="6"/>
  <c r="I63" i="6"/>
  <c r="F64" i="6"/>
  <c r="D65" i="6"/>
  <c r="F66" i="6"/>
  <c r="I66" i="6"/>
  <c r="L66" i="6"/>
  <c r="J67" i="6"/>
  <c r="H68" i="6"/>
  <c r="G71" i="6"/>
  <c r="K73" i="6"/>
  <c r="C73" i="6"/>
  <c r="F73" i="6"/>
  <c r="M73" i="6"/>
  <c r="H75" i="6"/>
  <c r="F76" i="6"/>
  <c r="F79" i="6"/>
  <c r="D80" i="6"/>
  <c r="K82" i="6"/>
  <c r="K85" i="6"/>
  <c r="C85" i="6"/>
  <c r="M85" i="6"/>
  <c r="D85" i="6"/>
  <c r="G85" i="6"/>
  <c r="F86" i="6"/>
  <c r="I86" i="6"/>
  <c r="L86" i="6"/>
  <c r="C86" i="6"/>
  <c r="I87" i="6"/>
  <c r="E87" i="6"/>
  <c r="H87" i="6"/>
  <c r="M87" i="6"/>
  <c r="D92" i="6"/>
  <c r="K94" i="6"/>
  <c r="K95" i="6"/>
  <c r="J96" i="6"/>
  <c r="L101" i="6"/>
  <c r="M107" i="6"/>
  <c r="E107" i="6"/>
  <c r="H107" i="6"/>
  <c r="K107" i="6"/>
  <c r="J107" i="6"/>
  <c r="F107" i="6"/>
  <c r="C107" i="6"/>
  <c r="J108" i="6"/>
  <c r="F118" i="6"/>
  <c r="J118" i="6"/>
  <c r="K118" i="6"/>
  <c r="I118" i="6"/>
  <c r="H118" i="6"/>
  <c r="E118" i="6"/>
  <c r="M118" i="6"/>
  <c r="C118" i="6"/>
  <c r="E125" i="6"/>
  <c r="M139" i="6"/>
  <c r="E139" i="6"/>
  <c r="H139" i="6"/>
  <c r="F139" i="6"/>
  <c r="D139" i="6"/>
  <c r="C139" i="6"/>
  <c r="K139" i="6"/>
  <c r="J139" i="6"/>
  <c r="I139" i="6"/>
  <c r="D4" i="6"/>
  <c r="M4" i="6"/>
  <c r="D6" i="6"/>
  <c r="J7" i="6"/>
  <c r="K9" i="6"/>
  <c r="G15" i="6"/>
  <c r="E16" i="6"/>
  <c r="K17" i="6"/>
  <c r="C17" i="6"/>
  <c r="F17" i="6"/>
  <c r="M17" i="6"/>
  <c r="K18" i="6"/>
  <c r="L25" i="6"/>
  <c r="G27" i="6"/>
  <c r="E28" i="6"/>
  <c r="D31" i="6"/>
  <c r="H32" i="6"/>
  <c r="K32" i="6"/>
  <c r="C32" i="6"/>
  <c r="M32" i="6"/>
  <c r="L40" i="6"/>
  <c r="G42" i="6"/>
  <c r="E43" i="6"/>
  <c r="L44" i="6"/>
  <c r="D44" i="6"/>
  <c r="G44" i="6"/>
  <c r="M44" i="6"/>
  <c r="M47" i="6"/>
  <c r="E47" i="6"/>
  <c r="H47" i="6"/>
  <c r="L47" i="6"/>
  <c r="H49" i="6"/>
  <c r="K52" i="6"/>
  <c r="K55" i="6"/>
  <c r="D58" i="6"/>
  <c r="I59" i="6"/>
  <c r="L59" i="6"/>
  <c r="D59" i="6"/>
  <c r="M59" i="6"/>
  <c r="G64" i="6"/>
  <c r="E65" i="6"/>
  <c r="K67" i="6"/>
  <c r="F74" i="6"/>
  <c r="I74" i="6"/>
  <c r="L74" i="6"/>
  <c r="H76" i="6"/>
  <c r="G79" i="6"/>
  <c r="E80" i="6"/>
  <c r="K81" i="6"/>
  <c r="C81" i="6"/>
  <c r="F81" i="6"/>
  <c r="M81" i="6"/>
  <c r="L82" i="6"/>
  <c r="L88" i="6"/>
  <c r="D88" i="6"/>
  <c r="J88" i="6"/>
  <c r="E88" i="6"/>
  <c r="G89" i="6"/>
  <c r="F89" i="6"/>
  <c r="J89" i="6"/>
  <c r="M89" i="6"/>
  <c r="E92" i="6"/>
  <c r="L94" i="6"/>
  <c r="L95" i="6"/>
  <c r="F102" i="6"/>
  <c r="J102" i="6"/>
  <c r="I102" i="6"/>
  <c r="E102" i="6"/>
  <c r="L102" i="6"/>
  <c r="C102" i="6"/>
  <c r="L108" i="6"/>
  <c r="G113" i="6"/>
  <c r="L113" i="6"/>
  <c r="C113" i="6"/>
  <c r="E113" i="6"/>
  <c r="D113" i="6"/>
  <c r="J113" i="6"/>
  <c r="H113" i="6"/>
  <c r="J125" i="6"/>
  <c r="G139" i="6"/>
  <c r="I165" i="6"/>
  <c r="J165" i="6"/>
  <c r="H165" i="6"/>
  <c r="E165" i="6"/>
  <c r="M165" i="6"/>
  <c r="L165" i="6"/>
  <c r="K165" i="6"/>
  <c r="G165" i="6"/>
  <c r="F165" i="6"/>
  <c r="D165" i="6"/>
  <c r="C165" i="6"/>
  <c r="E22" i="6"/>
  <c r="M22" i="6"/>
  <c r="E30" i="6"/>
  <c r="M30" i="6"/>
  <c r="E38" i="6"/>
  <c r="M38" i="6"/>
  <c r="E46" i="6"/>
  <c r="M46" i="6"/>
  <c r="E54" i="6"/>
  <c r="M54" i="6"/>
  <c r="E62" i="6"/>
  <c r="M62" i="6"/>
  <c r="E70" i="6"/>
  <c r="M70" i="6"/>
  <c r="E78" i="6"/>
  <c r="M78" i="6"/>
  <c r="K84" i="6"/>
  <c r="K93" i="6"/>
  <c r="C93" i="6"/>
  <c r="L93" i="6"/>
  <c r="E97" i="6"/>
  <c r="K100" i="6"/>
  <c r="H103" i="6"/>
  <c r="E104" i="6"/>
  <c r="G105" i="6"/>
  <c r="H105" i="6"/>
  <c r="L105" i="6"/>
  <c r="F117" i="6"/>
  <c r="D121" i="6"/>
  <c r="L128" i="6"/>
  <c r="D128" i="6"/>
  <c r="G128" i="6"/>
  <c r="M128" i="6"/>
  <c r="M131" i="6"/>
  <c r="E131" i="6"/>
  <c r="L131" i="6"/>
  <c r="C131" i="6"/>
  <c r="H133" i="6"/>
  <c r="F137" i="6"/>
  <c r="E144" i="6"/>
  <c r="G145" i="6"/>
  <c r="L145" i="6"/>
  <c r="C145" i="6"/>
  <c r="M145" i="6"/>
  <c r="F147" i="6"/>
  <c r="J156" i="6"/>
  <c r="F164" i="6"/>
  <c r="M164" i="6"/>
  <c r="D164" i="6"/>
  <c r="K164" i="6"/>
  <c r="H164" i="6"/>
  <c r="K171" i="6"/>
  <c r="C171" i="6"/>
  <c r="M171" i="6"/>
  <c r="D171" i="6"/>
  <c r="I171" i="6"/>
  <c r="H171" i="6"/>
  <c r="F171" i="6"/>
  <c r="E171" i="6"/>
  <c r="I183" i="6"/>
  <c r="H183" i="6"/>
  <c r="E183" i="6"/>
  <c r="K183" i="6"/>
  <c r="G183" i="6"/>
  <c r="M183" i="6"/>
  <c r="L183" i="6"/>
  <c r="F183" i="6"/>
  <c r="D183" i="6"/>
  <c r="C183" i="6"/>
  <c r="F142" i="6"/>
  <c r="E142" i="6"/>
  <c r="L142" i="6"/>
  <c r="M155" i="6"/>
  <c r="E155" i="6"/>
  <c r="H155" i="6"/>
  <c r="L155" i="6"/>
  <c r="K156" i="6"/>
  <c r="M161" i="6"/>
  <c r="E161" i="6"/>
  <c r="G161" i="6"/>
  <c r="I161" i="6"/>
  <c r="D161" i="6"/>
  <c r="K163" i="6"/>
  <c r="C163" i="6"/>
  <c r="H163" i="6"/>
  <c r="D163" i="6"/>
  <c r="J163" i="6"/>
  <c r="J183" i="6"/>
  <c r="K103" i="6"/>
  <c r="L112" i="6"/>
  <c r="D112" i="6"/>
  <c r="G112" i="6"/>
  <c r="M112" i="6"/>
  <c r="M115" i="6"/>
  <c r="E115" i="6"/>
  <c r="L115" i="6"/>
  <c r="C115" i="6"/>
  <c r="G129" i="6"/>
  <c r="L129" i="6"/>
  <c r="C129" i="6"/>
  <c r="M129" i="6"/>
  <c r="C142" i="6"/>
  <c r="M142" i="6"/>
  <c r="K149" i="6"/>
  <c r="C149" i="6"/>
  <c r="E149" i="6"/>
  <c r="M149" i="6"/>
  <c r="G153" i="6"/>
  <c r="H153" i="6"/>
  <c r="L153" i="6"/>
  <c r="C155" i="6"/>
  <c r="C161" i="6"/>
  <c r="E163" i="6"/>
  <c r="F174" i="6"/>
  <c r="H174" i="6"/>
  <c r="K174" i="6"/>
  <c r="M174" i="6"/>
  <c r="C174" i="6"/>
  <c r="G174" i="6"/>
  <c r="E174" i="6"/>
  <c r="D174" i="6"/>
  <c r="L174" i="6"/>
  <c r="F156" i="6"/>
  <c r="I156" i="6"/>
  <c r="D156" i="6"/>
  <c r="M156" i="6"/>
  <c r="I174" i="6"/>
  <c r="K133" i="6"/>
  <c r="C133" i="6"/>
  <c r="E133" i="6"/>
  <c r="M133" i="6"/>
  <c r="G137" i="6"/>
  <c r="H137" i="6"/>
  <c r="L137" i="6"/>
  <c r="G142" i="6"/>
  <c r="F155" i="6"/>
  <c r="C156" i="6"/>
  <c r="H161" i="6"/>
  <c r="G163" i="6"/>
  <c r="M83" i="6"/>
  <c r="E83" i="6"/>
  <c r="K83" i="6"/>
  <c r="K97" i="6"/>
  <c r="M99" i="6"/>
  <c r="E99" i="6"/>
  <c r="K99" i="6"/>
  <c r="E103" i="6"/>
  <c r="F110" i="6"/>
  <c r="E110" i="6"/>
  <c r="L110" i="6"/>
  <c r="F112" i="6"/>
  <c r="G115" i="6"/>
  <c r="M123" i="6"/>
  <c r="E123" i="6"/>
  <c r="H123" i="6"/>
  <c r="L123" i="6"/>
  <c r="F129" i="6"/>
  <c r="D133" i="6"/>
  <c r="F134" i="6"/>
  <c r="J134" i="6"/>
  <c r="L134" i="6"/>
  <c r="C137" i="6"/>
  <c r="M137" i="6"/>
  <c r="H140" i="6"/>
  <c r="M140" i="6"/>
  <c r="D140" i="6"/>
  <c r="L140" i="6"/>
  <c r="H142" i="6"/>
  <c r="G149" i="6"/>
  <c r="I151" i="6"/>
  <c r="F151" i="6"/>
  <c r="L151" i="6"/>
  <c r="E153" i="6"/>
  <c r="G155" i="6"/>
  <c r="E156" i="6"/>
  <c r="L158" i="6"/>
  <c r="D158" i="6"/>
  <c r="J158" i="6"/>
  <c r="I158" i="6"/>
  <c r="F158" i="6"/>
  <c r="G159" i="6"/>
  <c r="F159" i="6"/>
  <c r="H159" i="6"/>
  <c r="M159" i="6"/>
  <c r="C159" i="6"/>
  <c r="J161" i="6"/>
  <c r="I163" i="6"/>
  <c r="F103" i="6"/>
  <c r="L104" i="6"/>
  <c r="D104" i="6"/>
  <c r="K104" i="6"/>
  <c r="M104" i="6"/>
  <c r="H112" i="6"/>
  <c r="H115" i="6"/>
  <c r="K117" i="6"/>
  <c r="C117" i="6"/>
  <c r="E117" i="6"/>
  <c r="M117" i="6"/>
  <c r="G121" i="6"/>
  <c r="H121" i="6"/>
  <c r="L121" i="6"/>
  <c r="H129" i="6"/>
  <c r="F133" i="6"/>
  <c r="D137" i="6"/>
  <c r="I142" i="6"/>
  <c r="L144" i="6"/>
  <c r="D144" i="6"/>
  <c r="G144" i="6"/>
  <c r="M144" i="6"/>
  <c r="M147" i="6"/>
  <c r="E147" i="6"/>
  <c r="L147" i="6"/>
  <c r="C147" i="6"/>
  <c r="H149" i="6"/>
  <c r="F153" i="6"/>
  <c r="I155" i="6"/>
  <c r="G156" i="6"/>
  <c r="K161" i="6"/>
  <c r="L163" i="6"/>
  <c r="F190" i="6"/>
  <c r="H190" i="6"/>
  <c r="D190" i="6"/>
  <c r="J190" i="6"/>
  <c r="G190" i="6"/>
  <c r="M190" i="6"/>
  <c r="L190" i="6"/>
  <c r="I190" i="6"/>
  <c r="E190" i="6"/>
  <c r="C190" i="6"/>
  <c r="M187" i="6"/>
  <c r="E187" i="6"/>
  <c r="J187" i="6"/>
  <c r="C187" i="6"/>
  <c r="H187" i="6"/>
  <c r="F187" i="6"/>
  <c r="M196" i="6"/>
  <c r="E196" i="6"/>
  <c r="H196" i="6"/>
  <c r="G196" i="6"/>
  <c r="J196" i="6"/>
  <c r="C196" i="6"/>
  <c r="L196" i="6"/>
  <c r="H172" i="6"/>
  <c r="F172" i="6"/>
  <c r="J172" i="6"/>
  <c r="M172" i="6"/>
  <c r="H185" i="6"/>
  <c r="D187" i="6"/>
  <c r="I188" i="6"/>
  <c r="I194" i="6"/>
  <c r="D196" i="6"/>
  <c r="I214" i="6"/>
  <c r="M214" i="6"/>
  <c r="D214" i="6"/>
  <c r="K214" i="6"/>
  <c r="H214" i="6"/>
  <c r="F214" i="6"/>
  <c r="J214" i="6"/>
  <c r="G214" i="6"/>
  <c r="C214" i="6"/>
  <c r="H162" i="6"/>
  <c r="L162" i="6"/>
  <c r="C162" i="6"/>
  <c r="M162" i="6"/>
  <c r="L166" i="6"/>
  <c r="D166" i="6"/>
  <c r="F166" i="6"/>
  <c r="M166" i="6"/>
  <c r="C172" i="6"/>
  <c r="I175" i="6"/>
  <c r="M175" i="6"/>
  <c r="D175" i="6"/>
  <c r="H175" i="6"/>
  <c r="K175" i="6"/>
  <c r="L176" i="6"/>
  <c r="D176" i="6"/>
  <c r="I176" i="6"/>
  <c r="F176" i="6"/>
  <c r="H176" i="6"/>
  <c r="G177" i="6"/>
  <c r="E177" i="6"/>
  <c r="M177" i="6"/>
  <c r="C177" i="6"/>
  <c r="F177" i="6"/>
  <c r="G187" i="6"/>
  <c r="F196" i="6"/>
  <c r="M204" i="6"/>
  <c r="E204" i="6"/>
  <c r="L204" i="6"/>
  <c r="C204" i="6"/>
  <c r="G204" i="6"/>
  <c r="D204" i="6"/>
  <c r="F204" i="6"/>
  <c r="K204" i="6"/>
  <c r="I204" i="6"/>
  <c r="E214" i="6"/>
  <c r="L214" i="6"/>
  <c r="E172" i="6"/>
  <c r="K187" i="6"/>
  <c r="K196" i="6"/>
  <c r="J204" i="6"/>
  <c r="G210" i="6"/>
  <c r="H210" i="6"/>
  <c r="K210" i="6"/>
  <c r="I210" i="6"/>
  <c r="D210" i="6"/>
  <c r="C210" i="6"/>
  <c r="M210" i="6"/>
  <c r="L210" i="6"/>
  <c r="F210" i="6"/>
  <c r="K111" i="6"/>
  <c r="L120" i="6"/>
  <c r="D120" i="6"/>
  <c r="K120" i="6"/>
  <c r="K127" i="6"/>
  <c r="L136" i="6"/>
  <c r="D136" i="6"/>
  <c r="K136" i="6"/>
  <c r="K143" i="6"/>
  <c r="L152" i="6"/>
  <c r="D152" i="6"/>
  <c r="K152" i="6"/>
  <c r="I157" i="6"/>
  <c r="E157" i="6"/>
  <c r="L157" i="6"/>
  <c r="F162" i="6"/>
  <c r="G166" i="6"/>
  <c r="H170" i="6"/>
  <c r="G170" i="6"/>
  <c r="L170" i="6"/>
  <c r="G172" i="6"/>
  <c r="F175" i="6"/>
  <c r="G176" i="6"/>
  <c r="I177" i="6"/>
  <c r="M179" i="6"/>
  <c r="E179" i="6"/>
  <c r="F179" i="6"/>
  <c r="G179" i="6"/>
  <c r="I179" i="6"/>
  <c r="L187" i="6"/>
  <c r="K206" i="6"/>
  <c r="C206" i="6"/>
  <c r="E206" i="6"/>
  <c r="L206" i="6"/>
  <c r="I206" i="6"/>
  <c r="F206" i="6"/>
  <c r="M206" i="6"/>
  <c r="H206" i="6"/>
  <c r="E210" i="6"/>
  <c r="G185" i="6"/>
  <c r="J185" i="6"/>
  <c r="K185" i="6"/>
  <c r="E185" i="6"/>
  <c r="M185" i="6"/>
  <c r="C185" i="6"/>
  <c r="H188" i="6"/>
  <c r="F188" i="6"/>
  <c r="K188" i="6"/>
  <c r="E188" i="6"/>
  <c r="M188" i="6"/>
  <c r="C188" i="6"/>
  <c r="G194" i="6"/>
  <c r="H194" i="6"/>
  <c r="E194" i="6"/>
  <c r="F194" i="6"/>
  <c r="L194" i="6"/>
  <c r="J194" i="6"/>
  <c r="F199" i="6"/>
  <c r="E199" i="6"/>
  <c r="J199" i="6"/>
  <c r="D199" i="6"/>
  <c r="K199" i="6"/>
  <c r="H199" i="6"/>
  <c r="J210" i="6"/>
  <c r="M218" i="6"/>
  <c r="E218" i="6"/>
  <c r="F218" i="6"/>
  <c r="I218" i="6"/>
  <c r="K218" i="6"/>
  <c r="H218" i="6"/>
  <c r="J218" i="6"/>
  <c r="G218" i="6"/>
  <c r="C218" i="6"/>
  <c r="K167" i="6"/>
  <c r="M169" i="6"/>
  <c r="E169" i="6"/>
  <c r="K169" i="6"/>
  <c r="K181" i="6"/>
  <c r="C181" i="6"/>
  <c r="G181" i="6"/>
  <c r="M181" i="6"/>
  <c r="E191" i="6"/>
  <c r="L201" i="6"/>
  <c r="D201" i="6"/>
  <c r="G201" i="6"/>
  <c r="C201" i="6"/>
  <c r="G202" i="6"/>
  <c r="L202" i="6"/>
  <c r="C202" i="6"/>
  <c r="K202" i="6"/>
  <c r="K207" i="6"/>
  <c r="K208" i="6"/>
  <c r="H213" i="6"/>
  <c r="M213" i="6"/>
  <c r="D213" i="6"/>
  <c r="J213" i="6"/>
  <c r="G213" i="6"/>
  <c r="F215" i="6"/>
  <c r="J216" i="6"/>
  <c r="F229" i="6"/>
  <c r="H229" i="6"/>
  <c r="G229" i="6"/>
  <c r="C229" i="6"/>
  <c r="L229" i="6"/>
  <c r="K229" i="6"/>
  <c r="J229" i="6"/>
  <c r="F182" i="6"/>
  <c r="L182" i="6"/>
  <c r="C182" i="6"/>
  <c r="M182" i="6"/>
  <c r="H197" i="6"/>
  <c r="M197" i="6"/>
  <c r="D197" i="6"/>
  <c r="E197" i="6"/>
  <c r="L216" i="6"/>
  <c r="G224" i="6"/>
  <c r="J224" i="6"/>
  <c r="M224" i="6"/>
  <c r="C224" i="6"/>
  <c r="L224" i="6"/>
  <c r="K224" i="6"/>
  <c r="I224" i="6"/>
  <c r="E229" i="6"/>
  <c r="F207" i="6"/>
  <c r="J207" i="6"/>
  <c r="I207" i="6"/>
  <c r="G207" i="6"/>
  <c r="I208" i="6"/>
  <c r="F208" i="6"/>
  <c r="G208" i="6"/>
  <c r="D208" i="6"/>
  <c r="M226" i="6"/>
  <c r="E226" i="6"/>
  <c r="J226" i="6"/>
  <c r="F226" i="6"/>
  <c r="G226" i="6"/>
  <c r="D226" i="6"/>
  <c r="C226" i="6"/>
  <c r="G232" i="6"/>
  <c r="E232" i="6"/>
  <c r="J232" i="6"/>
  <c r="K232" i="6"/>
  <c r="H232" i="6"/>
  <c r="F232" i="6"/>
  <c r="D232" i="6"/>
  <c r="G216" i="6"/>
  <c r="E216" i="6"/>
  <c r="F216" i="6"/>
  <c r="H216" i="6"/>
  <c r="C216" i="6"/>
  <c r="L223" i="6"/>
  <c r="D223" i="6"/>
  <c r="E223" i="6"/>
  <c r="F223" i="6"/>
  <c r="M223" i="6"/>
  <c r="K223" i="6"/>
  <c r="J223" i="6"/>
  <c r="H182" i="6"/>
  <c r="L184" i="6"/>
  <c r="D184" i="6"/>
  <c r="E184" i="6"/>
  <c r="M184" i="6"/>
  <c r="F191" i="6"/>
  <c r="J191" i="6"/>
  <c r="D191" i="6"/>
  <c r="M191" i="6"/>
  <c r="E207" i="6"/>
  <c r="H208" i="6"/>
  <c r="L215" i="6"/>
  <c r="D215" i="6"/>
  <c r="I215" i="6"/>
  <c r="H215" i="6"/>
  <c r="G215" i="6"/>
  <c r="E215" i="6"/>
  <c r="D216" i="6"/>
  <c r="C223" i="6"/>
  <c r="K226" i="6"/>
  <c r="L232" i="6"/>
  <c r="K173" i="6"/>
  <c r="C173" i="6"/>
  <c r="L173" i="6"/>
  <c r="K180" i="6"/>
  <c r="K189" i="6"/>
  <c r="C189" i="6"/>
  <c r="L189" i="6"/>
  <c r="I192" i="6"/>
  <c r="F192" i="6"/>
  <c r="L192" i="6"/>
  <c r="K198" i="6"/>
  <c r="C198" i="6"/>
  <c r="I198" i="6"/>
  <c r="M198" i="6"/>
  <c r="H205" i="6"/>
  <c r="I205" i="6"/>
  <c r="L205" i="6"/>
  <c r="H227" i="6"/>
  <c r="F227" i="6"/>
  <c r="M227" i="6"/>
  <c r="C227" i="6"/>
  <c r="H230" i="6"/>
  <c r="H239" i="6"/>
  <c r="L239" i="6"/>
  <c r="D239" i="6"/>
  <c r="G239" i="6"/>
  <c r="E239" i="6"/>
  <c r="M239" i="6"/>
  <c r="K239" i="6"/>
  <c r="J239" i="6"/>
  <c r="I239" i="6"/>
  <c r="H247" i="6"/>
  <c r="F247" i="6"/>
  <c r="L247" i="6"/>
  <c r="D247" i="6"/>
  <c r="J247" i="6"/>
  <c r="G247" i="6"/>
  <c r="M247" i="6"/>
  <c r="K247" i="6"/>
  <c r="I247" i="6"/>
  <c r="E247" i="6"/>
  <c r="C247" i="6"/>
  <c r="F221" i="6"/>
  <c r="L221" i="6"/>
  <c r="C221" i="6"/>
  <c r="J221" i="6"/>
  <c r="I222" i="6"/>
  <c r="H222" i="6"/>
  <c r="G222" i="6"/>
  <c r="M222" i="6"/>
  <c r="J230" i="6"/>
  <c r="M212" i="6"/>
  <c r="E212" i="6"/>
  <c r="H212" i="6"/>
  <c r="L212" i="6"/>
  <c r="D221" i="6"/>
  <c r="C222" i="6"/>
  <c r="I234" i="6"/>
  <c r="M234" i="6"/>
  <c r="E234" i="6"/>
  <c r="G234" i="6"/>
  <c r="C234" i="6"/>
  <c r="M254" i="6"/>
  <c r="E254" i="6"/>
  <c r="K254" i="6"/>
  <c r="C254" i="6"/>
  <c r="I254" i="6"/>
  <c r="J254" i="6"/>
  <c r="H254" i="6"/>
  <c r="L254" i="6"/>
  <c r="G254" i="6"/>
  <c r="F254" i="6"/>
  <c r="D254" i="6"/>
  <c r="I230" i="6"/>
  <c r="M230" i="6"/>
  <c r="D230" i="6"/>
  <c r="E230" i="6"/>
  <c r="M238" i="6"/>
  <c r="E238" i="6"/>
  <c r="I238" i="6"/>
  <c r="J238" i="6"/>
  <c r="G238" i="6"/>
  <c r="L238" i="6"/>
  <c r="K238" i="6"/>
  <c r="H238" i="6"/>
  <c r="F238" i="6"/>
  <c r="I258" i="6"/>
  <c r="G258" i="6"/>
  <c r="M258" i="6"/>
  <c r="E258" i="6"/>
  <c r="K258" i="6"/>
  <c r="H258" i="6"/>
  <c r="F258" i="6"/>
  <c r="D258" i="6"/>
  <c r="L258" i="6"/>
  <c r="J258" i="6"/>
  <c r="C258" i="6"/>
  <c r="G244" i="6"/>
  <c r="K244" i="6"/>
  <c r="C244" i="6"/>
  <c r="D244" i="6"/>
  <c r="L244" i="6"/>
  <c r="H248" i="6"/>
  <c r="K256" i="6"/>
  <c r="C256" i="6"/>
  <c r="I256" i="6"/>
  <c r="G256" i="6"/>
  <c r="M256" i="6"/>
  <c r="J256" i="6"/>
  <c r="H256" i="6"/>
  <c r="L193" i="6"/>
  <c r="D193" i="6"/>
  <c r="K193" i="6"/>
  <c r="K200" i="6"/>
  <c r="L209" i="6"/>
  <c r="D209" i="6"/>
  <c r="K209" i="6"/>
  <c r="K220" i="6"/>
  <c r="C220" i="6"/>
  <c r="G220" i="6"/>
  <c r="M220" i="6"/>
  <c r="L231" i="6"/>
  <c r="D231" i="6"/>
  <c r="I231" i="6"/>
  <c r="M231" i="6"/>
  <c r="L235" i="6"/>
  <c r="D235" i="6"/>
  <c r="H235" i="6"/>
  <c r="E235" i="6"/>
  <c r="I242" i="6"/>
  <c r="M242" i="6"/>
  <c r="E242" i="6"/>
  <c r="H242" i="6"/>
  <c r="F242" i="6"/>
  <c r="L243" i="6"/>
  <c r="D243" i="6"/>
  <c r="H243" i="6"/>
  <c r="F243" i="6"/>
  <c r="C243" i="6"/>
  <c r="E244" i="6"/>
  <c r="M246" i="6"/>
  <c r="E246" i="6"/>
  <c r="K246" i="6"/>
  <c r="C246" i="6"/>
  <c r="I246" i="6"/>
  <c r="J246" i="6"/>
  <c r="G246" i="6"/>
  <c r="L248" i="6"/>
  <c r="D256" i="6"/>
  <c r="H255" i="6"/>
  <c r="F255" i="6"/>
  <c r="L255" i="6"/>
  <c r="D255" i="6"/>
  <c r="M255" i="6"/>
  <c r="J255" i="6"/>
  <c r="I255" i="6"/>
  <c r="K248" i="6"/>
  <c r="C248" i="6"/>
  <c r="I248" i="6"/>
  <c r="G248" i="6"/>
  <c r="J248" i="6"/>
  <c r="F248" i="6"/>
  <c r="G260" i="6"/>
  <c r="M260" i="6"/>
  <c r="E260" i="6"/>
  <c r="K260" i="6"/>
  <c r="C260" i="6"/>
  <c r="D260" i="6"/>
  <c r="M262" i="6"/>
  <c r="E262" i="6"/>
  <c r="K262" i="6"/>
  <c r="C262" i="6"/>
  <c r="I262" i="6"/>
  <c r="H263" i="6"/>
  <c r="F263" i="6"/>
  <c r="L263" i="6"/>
  <c r="D263" i="6"/>
  <c r="K264" i="6"/>
  <c r="C264" i="6"/>
  <c r="I264" i="6"/>
  <c r="G264" i="6"/>
  <c r="I268" i="6"/>
  <c r="G268" i="6"/>
  <c r="F268" i="6"/>
  <c r="M268" i="6"/>
  <c r="E268" i="6"/>
  <c r="K268" i="6"/>
  <c r="C268" i="6"/>
  <c r="K219" i="6"/>
  <c r="K228" i="6"/>
  <c r="C228" i="6"/>
  <c r="L228" i="6"/>
  <c r="G236" i="6"/>
  <c r="K236" i="6"/>
  <c r="C236" i="6"/>
  <c r="M236" i="6"/>
  <c r="K240" i="6"/>
  <c r="C240" i="6"/>
  <c r="G240" i="6"/>
  <c r="M240" i="6"/>
  <c r="I250" i="6"/>
  <c r="G250" i="6"/>
  <c r="M250" i="6"/>
  <c r="E250" i="6"/>
  <c r="F260" i="6"/>
  <c r="D262" i="6"/>
  <c r="C263" i="6"/>
  <c r="D264" i="6"/>
  <c r="K266" i="6"/>
  <c r="C266" i="6"/>
  <c r="I266" i="6"/>
  <c r="G266" i="6"/>
  <c r="M266" i="6"/>
  <c r="E266" i="6"/>
  <c r="D268" i="6"/>
  <c r="H268" i="6"/>
  <c r="G252" i="6"/>
  <c r="M252" i="6"/>
  <c r="E252" i="6"/>
  <c r="K252" i="6"/>
  <c r="C252" i="6"/>
  <c r="I260" i="6"/>
  <c r="G262" i="6"/>
  <c r="G263" i="6"/>
  <c r="F264" i="6"/>
  <c r="F266" i="6"/>
  <c r="J268" i="6"/>
  <c r="L268" i="6"/>
  <c r="F237" i="6"/>
  <c r="F245" i="6"/>
  <c r="H251" i="6"/>
  <c r="F253" i="6"/>
  <c r="J257" i="6"/>
  <c r="H259" i="6"/>
  <c r="F261" i="6"/>
  <c r="J265" i="6"/>
  <c r="H267" i="6"/>
  <c r="J251" i="6"/>
  <c r="H253" i="6"/>
  <c r="D257" i="6"/>
  <c r="L257" i="6"/>
  <c r="J259" i="6"/>
  <c r="H261" i="6"/>
  <c r="D265" i="6"/>
  <c r="L265" i="6"/>
  <c r="J267" i="6"/>
  <c r="D251" i="6"/>
  <c r="D259" i="6"/>
  <c r="D267" i="6"/>
  <c r="A97" i="6" l="1"/>
  <c r="A237" i="6"/>
  <c r="A277" i="6"/>
  <c r="A233" i="6"/>
  <c r="A13" i="6"/>
  <c r="A77" i="6"/>
  <c r="A130" i="6"/>
  <c r="A249" i="6"/>
  <c r="A122" i="6"/>
  <c r="A111" i="6"/>
  <c r="A62" i="6"/>
  <c r="A217" i="6"/>
  <c r="A90" i="6"/>
  <c r="A53" i="6"/>
  <c r="A91" i="6"/>
  <c r="A245" i="6"/>
  <c r="A167" i="6"/>
  <c r="A46" i="6"/>
  <c r="A241" i="6"/>
  <c r="A152" i="6"/>
  <c r="A280" i="6"/>
  <c r="A160" i="6"/>
  <c r="A186" i="6"/>
  <c r="A178" i="6"/>
  <c r="A5" i="6"/>
  <c r="A146" i="6"/>
  <c r="A279" i="6"/>
  <c r="A269" i="6"/>
  <c r="A219" i="6"/>
  <c r="A84" i="6"/>
  <c r="A143" i="6"/>
  <c r="A35" i="6"/>
  <c r="A283" i="6"/>
  <c r="A276" i="6"/>
  <c r="A282" i="6"/>
  <c r="A98" i="6"/>
  <c r="A256" i="6"/>
  <c r="A180" i="6"/>
  <c r="A12" i="6"/>
  <c r="A200" i="6"/>
  <c r="A127" i="6"/>
  <c r="A69" i="6"/>
  <c r="A154" i="6"/>
  <c r="A212" i="6"/>
  <c r="A10" i="6"/>
  <c r="A274" i="6"/>
  <c r="A120" i="6"/>
  <c r="A99" i="6"/>
  <c r="A51" i="6"/>
  <c r="A272" i="6"/>
  <c r="A270" i="6"/>
  <c r="A271" i="6"/>
  <c r="A153" i="6"/>
  <c r="A131" i="6"/>
  <c r="A85" i="6"/>
  <c r="A195" i="6"/>
  <c r="A114" i="6"/>
  <c r="A203" i="6"/>
  <c r="A138" i="6"/>
  <c r="A37" i="6"/>
  <c r="A265" i="6"/>
  <c r="A71" i="6"/>
  <c r="A56" i="6"/>
  <c r="A3" i="6"/>
  <c r="A273" i="6"/>
  <c r="A181" i="6"/>
  <c r="A235" i="6"/>
  <c r="A136" i="6"/>
  <c r="A11" i="6"/>
  <c r="A72" i="6"/>
  <c r="A45" i="6"/>
  <c r="A21" i="6"/>
  <c r="A106" i="6"/>
  <c r="A29" i="6"/>
  <c r="A61" i="6"/>
  <c r="A168" i="6"/>
  <c r="A278" i="6"/>
  <c r="A54" i="6"/>
  <c r="A22" i="6"/>
  <c r="A8" i="6"/>
  <c r="A101" i="6"/>
  <c r="A262" i="6"/>
  <c r="A121" i="6"/>
  <c r="A104" i="6"/>
  <c r="A128" i="6"/>
  <c r="A78" i="6"/>
  <c r="A87" i="6"/>
  <c r="A52" i="6"/>
  <c r="A135" i="6"/>
  <c r="A225" i="6"/>
  <c r="A196" i="6"/>
  <c r="A83" i="6"/>
  <c r="A275" i="6"/>
  <c r="A228" i="6"/>
  <c r="A244" i="6"/>
  <c r="A173" i="6"/>
  <c r="A169" i="6"/>
  <c r="A100" i="6"/>
  <c r="A70" i="6"/>
  <c r="A38" i="6"/>
  <c r="A211" i="6"/>
  <c r="A246" i="6"/>
  <c r="A193" i="6"/>
  <c r="A236" i="6"/>
  <c r="A123" i="6"/>
  <c r="A163" i="6"/>
  <c r="A30" i="6"/>
  <c r="A113" i="6"/>
  <c r="A281" i="6"/>
  <c r="A220" i="6"/>
  <c r="A216" i="6"/>
  <c r="A207" i="6"/>
  <c r="A175" i="6"/>
  <c r="A142" i="6"/>
  <c r="A28" i="6"/>
  <c r="A148" i="6"/>
  <c r="A257" i="6"/>
  <c r="A253" i="6"/>
  <c r="A250" i="6"/>
  <c r="A222" i="6"/>
  <c r="A191" i="6"/>
  <c r="A157" i="6"/>
  <c r="A103" i="6"/>
  <c r="A158" i="6"/>
  <c r="A140" i="6"/>
  <c r="A110" i="6"/>
  <c r="A73" i="6"/>
  <c r="A66" i="6"/>
  <c r="A43" i="6"/>
  <c r="A116" i="6"/>
  <c r="A75" i="6"/>
  <c r="A48" i="6"/>
  <c r="A6" i="6"/>
  <c r="A224" i="6"/>
  <c r="A166" i="6"/>
  <c r="A108" i="6"/>
  <c r="A9" i="6"/>
  <c r="A251" i="6"/>
  <c r="A209" i="6"/>
  <c r="A205" i="6"/>
  <c r="A199" i="6"/>
  <c r="A170" i="6"/>
  <c r="A23" i="6"/>
  <c r="A259" i="6"/>
  <c r="A230" i="6"/>
  <c r="A202" i="6"/>
  <c r="A185" i="6"/>
  <c r="A149" i="6"/>
  <c r="A171" i="6"/>
  <c r="A93" i="6"/>
  <c r="A58" i="6"/>
  <c r="A31" i="6"/>
  <c r="A234" i="6"/>
  <c r="A198" i="6"/>
  <c r="A189" i="6"/>
  <c r="A184" i="6"/>
  <c r="A197" i="6"/>
  <c r="A144" i="6"/>
  <c r="A145" i="6"/>
  <c r="A105" i="6"/>
  <c r="A68" i="6"/>
  <c r="A19" i="6"/>
  <c r="A161" i="6"/>
  <c r="A49" i="6"/>
  <c r="A80" i="6"/>
  <c r="A16" i="6"/>
  <c r="A115" i="6"/>
  <c r="A155" i="6"/>
  <c r="A164" i="6"/>
  <c r="A137" i="6"/>
  <c r="A86" i="6"/>
  <c r="A79" i="6"/>
  <c r="A125" i="6"/>
  <c r="A132" i="6"/>
  <c r="A44" i="6"/>
  <c r="A34" i="6"/>
  <c r="A124" i="6"/>
  <c r="A268" i="6"/>
  <c r="A248" i="6"/>
  <c r="A242" i="6"/>
  <c r="A223" i="6"/>
  <c r="A214" i="6"/>
  <c r="A134" i="6"/>
  <c r="A112" i="6"/>
  <c r="A174" i="6"/>
  <c r="A165" i="6"/>
  <c r="A76" i="6"/>
  <c r="A39" i="6"/>
  <c r="A63" i="6"/>
  <c r="A25" i="6"/>
  <c r="A33" i="6"/>
  <c r="A267" i="6"/>
  <c r="A260" i="6"/>
  <c r="A263" i="6"/>
  <c r="A208" i="6"/>
  <c r="A201" i="6"/>
  <c r="A194" i="6"/>
  <c r="A188" i="6"/>
  <c r="A162" i="6"/>
  <c r="A187" i="6"/>
  <c r="A190" i="6"/>
  <c r="A159" i="6"/>
  <c r="A147" i="6"/>
  <c r="A118" i="6"/>
  <c r="A24" i="6"/>
  <c r="A92" i="6"/>
  <c r="A60" i="6"/>
  <c r="A42" i="6"/>
  <c r="A95" i="6"/>
  <c r="A32" i="6"/>
  <c r="A88" i="6"/>
  <c r="A26" i="6"/>
  <c r="A240" i="6"/>
  <c r="A261" i="6"/>
  <c r="A231" i="6"/>
  <c r="A221" i="6"/>
  <c r="A227" i="6"/>
  <c r="A232" i="6"/>
  <c r="A229" i="6"/>
  <c r="A210" i="6"/>
  <c r="A133" i="6"/>
  <c r="A129" i="6"/>
  <c r="A183" i="6"/>
  <c r="A117" i="6"/>
  <c r="A102" i="6"/>
  <c r="A89" i="6"/>
  <c r="A81" i="6"/>
  <c r="A74" i="6"/>
  <c r="A150" i="6"/>
  <c r="A40" i="6"/>
  <c r="A41" i="6"/>
  <c r="A96" i="6"/>
  <c r="A4" i="6"/>
  <c r="A94" i="6"/>
  <c r="A239" i="6"/>
  <c r="A226" i="6"/>
  <c r="A182" i="6"/>
  <c r="A204" i="6"/>
  <c r="A176" i="6"/>
  <c r="A27" i="6"/>
  <c r="A65" i="6"/>
  <c r="A14" i="6"/>
  <c r="A7" i="6"/>
  <c r="A141" i="6"/>
  <c r="A82" i="6"/>
  <c r="A264" i="6"/>
  <c r="A252" i="6"/>
  <c r="A255" i="6"/>
  <c r="A243" i="6"/>
  <c r="A258" i="6"/>
  <c r="A238" i="6"/>
  <c r="A254" i="6"/>
  <c r="A247" i="6"/>
  <c r="A215" i="6"/>
  <c r="A206" i="6"/>
  <c r="A151" i="6"/>
  <c r="A156" i="6"/>
  <c r="A17" i="6"/>
  <c r="A107" i="6"/>
  <c r="A36" i="6"/>
  <c r="A57" i="6"/>
  <c r="A50" i="6"/>
  <c r="A20" i="6"/>
  <c r="A18" i="6"/>
  <c r="A67" i="6"/>
  <c r="A119" i="6"/>
  <c r="A47" i="6"/>
  <c r="A266" i="6"/>
  <c r="A192" i="6"/>
  <c r="A213" i="6"/>
  <c r="A218" i="6"/>
  <c r="A179" i="6"/>
  <c r="A177" i="6"/>
  <c r="A172" i="6"/>
  <c r="A139" i="6"/>
  <c r="A64" i="6"/>
  <c r="A15" i="6"/>
  <c r="A55" i="6"/>
  <c r="A109" i="6"/>
  <c r="A59" i="6"/>
  <c r="A126" i="6"/>
  <c r="I14" i="13"/>
  <c r="I11" i="13"/>
  <c r="I3" i="13"/>
  <c r="I9" i="13"/>
  <c r="I13" i="13"/>
  <c r="I15" i="13"/>
  <c r="I5" i="13"/>
  <c r="I12" i="13"/>
  <c r="I6" i="13"/>
  <c r="A1" i="6" l="1"/>
</calcChain>
</file>

<file path=xl/sharedStrings.xml><?xml version="1.0" encoding="utf-8"?>
<sst xmlns="http://schemas.openxmlformats.org/spreadsheetml/2006/main" count="7973" uniqueCount="990">
  <si>
    <t xml:space="preserve">Ljubljana  </t>
  </si>
  <si>
    <t xml:space="preserve">Litija  </t>
  </si>
  <si>
    <t xml:space="preserve">Škofja Loka  </t>
  </si>
  <si>
    <t>Celje</t>
  </si>
  <si>
    <t xml:space="preserve">Maribor  </t>
  </si>
  <si>
    <t xml:space="preserve">Kranj  </t>
  </si>
  <si>
    <t xml:space="preserve">Trbovlje  </t>
  </si>
  <si>
    <t>Borovnica</t>
  </si>
  <si>
    <t xml:space="preserve">Medvode  </t>
  </si>
  <si>
    <t>Domžale</t>
  </si>
  <si>
    <t xml:space="preserve">Sevnica  </t>
  </si>
  <si>
    <t>Zagorje</t>
  </si>
  <si>
    <t xml:space="preserve">Grosuplje  </t>
  </si>
  <si>
    <t xml:space="preserve">Jesenice  </t>
  </si>
  <si>
    <t xml:space="preserve">Pragersko  </t>
  </si>
  <si>
    <t xml:space="preserve">Hrastnik  </t>
  </si>
  <si>
    <t xml:space="preserve">Kamnik  </t>
  </si>
  <si>
    <t>Bohinjska Bistrica</t>
  </si>
  <si>
    <t xml:space="preserve">Šentjur  </t>
  </si>
  <si>
    <t xml:space="preserve">Most na Soči  </t>
  </si>
  <si>
    <t xml:space="preserve">Ljubljana Vodmat  </t>
  </si>
  <si>
    <t xml:space="preserve">Krško  </t>
  </si>
  <si>
    <t xml:space="preserve">Laško  </t>
  </si>
  <si>
    <t xml:space="preserve">Jarše-Mengeš  </t>
  </si>
  <si>
    <t xml:space="preserve">Poljčane  </t>
  </si>
  <si>
    <t>Zidani Most</t>
  </si>
  <si>
    <t xml:space="preserve">Ljubljana Brinje  </t>
  </si>
  <si>
    <t xml:space="preserve">Ivančna Gorica  </t>
  </si>
  <si>
    <t xml:space="preserve">Kamnik Graben  </t>
  </si>
  <si>
    <t xml:space="preserve">Trebnje  </t>
  </si>
  <si>
    <t xml:space="preserve">Rodica  </t>
  </si>
  <si>
    <t xml:space="preserve">Nova Gorica  </t>
  </si>
  <si>
    <t xml:space="preserve">Postojna  </t>
  </si>
  <si>
    <t xml:space="preserve">Radeče  </t>
  </si>
  <si>
    <t xml:space="preserve">Velenje  </t>
  </si>
  <si>
    <t xml:space="preserve">Ptuj  </t>
  </si>
  <si>
    <t>Brežice</t>
  </si>
  <si>
    <t xml:space="preserve">Škofljica  </t>
  </si>
  <si>
    <t xml:space="preserve">Črnomelj </t>
  </si>
  <si>
    <t>Duplica-Bakovnik</t>
  </si>
  <si>
    <t xml:space="preserve">Kočevje  </t>
  </si>
  <si>
    <t xml:space="preserve">Litostroj  </t>
  </si>
  <si>
    <t xml:space="preserve">Sežana  </t>
  </si>
  <si>
    <t xml:space="preserve">Radovljica  </t>
  </si>
  <si>
    <t xml:space="preserve">Ljubljana Tivoli  </t>
  </si>
  <si>
    <t xml:space="preserve">Logatec  </t>
  </si>
  <si>
    <t xml:space="preserve">Maribor Tezno  </t>
  </si>
  <si>
    <t xml:space="preserve">Polzela  </t>
  </si>
  <si>
    <t xml:space="preserve">Ljubljana Polje  </t>
  </si>
  <si>
    <t xml:space="preserve">Kresnice  </t>
  </si>
  <si>
    <t xml:space="preserve">Novo mesto Kandija  </t>
  </si>
  <si>
    <t xml:space="preserve">Jevnica  </t>
  </si>
  <si>
    <t xml:space="preserve">Pivka  </t>
  </si>
  <si>
    <t xml:space="preserve">Novo mesto  </t>
  </si>
  <si>
    <t xml:space="preserve">Ljubljana Zalog  </t>
  </si>
  <si>
    <t xml:space="preserve">Koper  </t>
  </si>
  <si>
    <t xml:space="preserve">Podnart  </t>
  </si>
  <si>
    <t xml:space="preserve">Kamnik mesto  </t>
  </si>
  <si>
    <t xml:space="preserve">Ormož  </t>
  </si>
  <si>
    <t xml:space="preserve">Reteče  </t>
  </si>
  <si>
    <t>Dobova</t>
  </si>
  <si>
    <t>Divača</t>
  </si>
  <si>
    <t xml:space="preserve">Murska Sobota  </t>
  </si>
  <si>
    <t xml:space="preserve">Ljubljana Vižmarje  </t>
  </si>
  <si>
    <t>Žalec</t>
  </si>
  <si>
    <t xml:space="preserve">Šmartno ob Paki  </t>
  </si>
  <si>
    <t xml:space="preserve">Višnja Gora  </t>
  </si>
  <si>
    <t xml:space="preserve">Grobelno  </t>
  </si>
  <si>
    <t xml:space="preserve">Slovenska Bistrica  </t>
  </si>
  <si>
    <t xml:space="preserve">Ljubljana Črnuče  </t>
  </si>
  <si>
    <t xml:space="preserve">Preserje  </t>
  </si>
  <si>
    <t xml:space="preserve">Novo mesto Center  </t>
  </si>
  <si>
    <t xml:space="preserve">Šmarje pri Jelšah  </t>
  </si>
  <si>
    <t>Celje Lava</t>
  </si>
  <si>
    <t xml:space="preserve">Rakek  </t>
  </si>
  <si>
    <t xml:space="preserve">Štore  </t>
  </si>
  <si>
    <t xml:space="preserve">Podbrdo  </t>
  </si>
  <si>
    <t xml:space="preserve">Slovenski Javornik  </t>
  </si>
  <si>
    <t xml:space="preserve">Notranje Gorice  </t>
  </si>
  <si>
    <t xml:space="preserve">Trzin Mlake  </t>
  </si>
  <si>
    <t xml:space="preserve">Ljutomer mesto  </t>
  </si>
  <si>
    <t xml:space="preserve">Ribnica  </t>
  </si>
  <si>
    <t>Brestanica</t>
  </si>
  <si>
    <t xml:space="preserve">Ljubljana Stegne  </t>
  </si>
  <si>
    <t xml:space="preserve">Šoštanj  </t>
  </si>
  <si>
    <t xml:space="preserve">Šmarje-Sap  </t>
  </si>
  <si>
    <t xml:space="preserve">Ljubljana Ježica  </t>
  </si>
  <si>
    <t xml:space="preserve">Lavrica  </t>
  </si>
  <si>
    <t>Žirovnica</t>
  </si>
  <si>
    <t xml:space="preserve">Ljubljana Rakovnik  </t>
  </si>
  <si>
    <t xml:space="preserve">Rimske Toplice  </t>
  </si>
  <si>
    <t xml:space="preserve">Metlika  </t>
  </si>
  <si>
    <t xml:space="preserve">Ilirska Bistrica  </t>
  </si>
  <si>
    <t xml:space="preserve">Ljubljana Dolgi most  </t>
  </si>
  <si>
    <t xml:space="preserve">Orehova vas  </t>
  </si>
  <si>
    <t xml:space="preserve">Šempeter v Savinjski dolini  </t>
  </si>
  <si>
    <t>Dolga Gora</t>
  </si>
  <si>
    <t xml:space="preserve">Šmarca  </t>
  </si>
  <si>
    <t xml:space="preserve">Rogaška Slatina  </t>
  </si>
  <si>
    <t xml:space="preserve">Trzin ind. cona  </t>
  </si>
  <si>
    <t xml:space="preserve">Ponikva  </t>
  </si>
  <si>
    <t xml:space="preserve">Maribor Tabor  </t>
  </si>
  <si>
    <t xml:space="preserve">Petrovče  </t>
  </si>
  <si>
    <t xml:space="preserve">Homec pri Kamniku  </t>
  </si>
  <si>
    <t xml:space="preserve">Semič  </t>
  </si>
  <si>
    <t>Dobrepolje</t>
  </si>
  <si>
    <t xml:space="preserve">Šentilj  </t>
  </si>
  <si>
    <t>Blanca</t>
  </si>
  <si>
    <t xml:space="preserve">Velika Nedelja  </t>
  </si>
  <si>
    <t>Brezovica</t>
  </si>
  <si>
    <t xml:space="preserve">Trzin  </t>
  </si>
  <si>
    <t>Žlebič</t>
  </si>
  <si>
    <t xml:space="preserve">Otoče  </t>
  </si>
  <si>
    <t xml:space="preserve">Mirna Peč  </t>
  </si>
  <si>
    <t xml:space="preserve">Rogatec  </t>
  </si>
  <si>
    <t>Žalna</t>
  </si>
  <si>
    <t>Florjan</t>
  </si>
  <si>
    <t xml:space="preserve">Radohova vas  </t>
  </si>
  <si>
    <t xml:space="preserve">Mlačevo  </t>
  </si>
  <si>
    <t xml:space="preserve">Stara Cerkev  </t>
  </si>
  <si>
    <t xml:space="preserve">Novo mesto Šmihel  </t>
  </si>
  <si>
    <t>Breg</t>
  </si>
  <si>
    <t xml:space="preserve">Paška vas  </t>
  </si>
  <si>
    <t xml:space="preserve">Solkan  </t>
  </si>
  <si>
    <t xml:space="preserve">Gaber  </t>
  </si>
  <si>
    <t xml:space="preserve">Prestranek  </t>
  </si>
  <si>
    <t xml:space="preserve">Grahovo  </t>
  </si>
  <si>
    <t xml:space="preserve">Velike Lašče  </t>
  </si>
  <si>
    <t xml:space="preserve">Kanal  </t>
  </si>
  <si>
    <t xml:space="preserve">Ivanjkovci  </t>
  </si>
  <si>
    <t xml:space="preserve">Kidričevo  </t>
  </si>
  <si>
    <t xml:space="preserve">Vintgar  </t>
  </si>
  <si>
    <t xml:space="preserve">Ponikve na Dolenjskem  </t>
  </si>
  <si>
    <t xml:space="preserve">Tekačevo  </t>
  </si>
  <si>
    <t xml:space="preserve">Šentlovrenc  </t>
  </si>
  <si>
    <t xml:space="preserve">Mirna  </t>
  </si>
  <si>
    <t xml:space="preserve">Šempeter pri Gorici  </t>
  </si>
  <si>
    <t>Dravograd</t>
  </si>
  <si>
    <t xml:space="preserve">Hajdina  </t>
  </si>
  <si>
    <t>Cirkovce</t>
  </si>
  <si>
    <t xml:space="preserve">Pesnica  </t>
  </si>
  <si>
    <t xml:space="preserve">Velika Loka  </t>
  </si>
  <si>
    <t>Anhovo</t>
  </si>
  <si>
    <t xml:space="preserve">Osluševci  </t>
  </si>
  <si>
    <t xml:space="preserve">Moškanjci  </t>
  </si>
  <si>
    <t xml:space="preserve">Podčetrtek  </t>
  </si>
  <si>
    <t xml:space="preserve">Medno  </t>
  </si>
  <si>
    <t xml:space="preserve">Šikole  </t>
  </si>
  <si>
    <t>Zamušani</t>
  </si>
  <si>
    <t xml:space="preserve">Stranje  </t>
  </si>
  <si>
    <t xml:space="preserve">Gradac  </t>
  </si>
  <si>
    <t xml:space="preserve">Ostrožno  </t>
  </si>
  <si>
    <t xml:space="preserve">Velenje Pesje  </t>
  </si>
  <si>
    <t xml:space="preserve">Lipovci  </t>
  </si>
  <si>
    <t xml:space="preserve">Maribor Studenci  </t>
  </si>
  <si>
    <t>Dobravice</t>
  </si>
  <si>
    <t>Bistrica ob Dravi</t>
  </si>
  <si>
    <t xml:space="preserve">Podhom  </t>
  </si>
  <si>
    <t xml:space="preserve">Šentrupert  </t>
  </si>
  <si>
    <t>Vuzenica</t>
  </si>
  <si>
    <t xml:space="preserve">Štefan  </t>
  </si>
  <si>
    <t xml:space="preserve">Otovec  </t>
  </si>
  <si>
    <t xml:space="preserve">Volčja Draga  </t>
  </si>
  <si>
    <t xml:space="preserve">Tržišče  </t>
  </si>
  <si>
    <t xml:space="preserve">Štanjel  </t>
  </si>
  <si>
    <t xml:space="preserve">Mokronog  </t>
  </si>
  <si>
    <t xml:space="preserve">Pijavice  </t>
  </si>
  <si>
    <t xml:space="preserve">Ravne na Koroškem  </t>
  </si>
  <si>
    <t xml:space="preserve">Hrpelje-Kozina  </t>
  </si>
  <si>
    <t xml:space="preserve">Maribor Sokolska  </t>
  </si>
  <si>
    <t xml:space="preserve">Puconci  </t>
  </si>
  <si>
    <t xml:space="preserve">Gornji Petrovci  </t>
  </si>
  <si>
    <t xml:space="preserve">Uršna sela  </t>
  </si>
  <si>
    <t xml:space="preserve">Prevalje  </t>
  </si>
  <si>
    <t xml:space="preserve">Ljutomer  </t>
  </si>
  <si>
    <t xml:space="preserve">Šentvid pri Stični  </t>
  </si>
  <si>
    <t xml:space="preserve">Hodoš  </t>
  </si>
  <si>
    <t xml:space="preserve">Podvelka  </t>
  </si>
  <si>
    <t xml:space="preserve">Pušenci  </t>
  </si>
  <si>
    <t xml:space="preserve">Mestinje  </t>
  </si>
  <si>
    <t>Dornberk</t>
  </si>
  <si>
    <t xml:space="preserve">Prvačina  </t>
  </si>
  <si>
    <t xml:space="preserve">Šentvid pri Grobelnem  </t>
  </si>
  <si>
    <t xml:space="preserve">Povir  </t>
  </si>
  <si>
    <t xml:space="preserve">Središče  </t>
  </si>
  <si>
    <t xml:space="preserve">Kočna  </t>
  </si>
  <si>
    <t xml:space="preserve">Pavlovci  </t>
  </si>
  <si>
    <t xml:space="preserve">Hudajužna  </t>
  </si>
  <si>
    <t xml:space="preserve">Podmelec  </t>
  </si>
  <si>
    <t xml:space="preserve">Planina  </t>
  </si>
  <si>
    <t>Bohinjska Bela</t>
  </si>
  <si>
    <t xml:space="preserve">Imeno  </t>
  </si>
  <si>
    <t>Branik</t>
  </si>
  <si>
    <t xml:space="preserve">Šalovci  </t>
  </si>
  <si>
    <t xml:space="preserve">Mekotnjak  </t>
  </si>
  <si>
    <t>Vuhred</t>
  </si>
  <si>
    <t xml:space="preserve">Spodnja Slivnica  </t>
  </si>
  <si>
    <t xml:space="preserve">Podčetrtek Toplice  </t>
  </si>
  <si>
    <t xml:space="preserve">Sodna vas  </t>
  </si>
  <si>
    <t>Čušperk</t>
  </si>
  <si>
    <t>Dutovlje</t>
  </si>
  <si>
    <t xml:space="preserve">Podplat  </t>
  </si>
  <si>
    <t xml:space="preserve">Plave  </t>
  </si>
  <si>
    <t xml:space="preserve">Sveti Rok ob Sotli  </t>
  </si>
  <si>
    <t>Boštanj</t>
  </si>
  <si>
    <t xml:space="preserve">Trebnje Kamna Gora  </t>
  </si>
  <si>
    <t xml:space="preserve">Limbuš  </t>
  </si>
  <si>
    <t>Avče</t>
  </si>
  <si>
    <t xml:space="preserve">Veržej  </t>
  </si>
  <si>
    <t xml:space="preserve">Pristava  </t>
  </si>
  <si>
    <t xml:space="preserve">Holmec  </t>
  </si>
  <si>
    <t xml:space="preserve">Ortnek  </t>
  </si>
  <si>
    <t xml:space="preserve">Rakitovec  </t>
  </si>
  <si>
    <t xml:space="preserve">Rožni Dol  </t>
  </si>
  <si>
    <t xml:space="preserve">Rjavica  </t>
  </si>
  <si>
    <t xml:space="preserve">Mačkovci  </t>
  </si>
  <si>
    <t xml:space="preserve">Marles  </t>
  </si>
  <si>
    <t xml:space="preserve">Ljubljana Šiška  </t>
  </si>
  <si>
    <t xml:space="preserve">Nomenj  </t>
  </si>
  <si>
    <t xml:space="preserve">Grlava  </t>
  </si>
  <si>
    <t xml:space="preserve">Košana  </t>
  </si>
  <si>
    <t>Fala</t>
  </si>
  <si>
    <t xml:space="preserve">Gornje Ležeče  </t>
  </si>
  <si>
    <t>Cirknica</t>
  </si>
  <si>
    <t xml:space="preserve">Trbonje  </t>
  </si>
  <si>
    <t xml:space="preserve">Polževo  </t>
  </si>
  <si>
    <t xml:space="preserve">Okroglica  </t>
  </si>
  <si>
    <t xml:space="preserve">Strnišče  </t>
  </si>
  <si>
    <t>Dobovec</t>
  </si>
  <si>
    <t xml:space="preserve">Kopriva  </t>
  </si>
  <si>
    <t xml:space="preserve">Obrež  </t>
  </si>
  <si>
    <t xml:space="preserve">Steske  </t>
  </si>
  <si>
    <t xml:space="preserve">Kilovče  </t>
  </si>
  <si>
    <t xml:space="preserve">Podklanc  </t>
  </si>
  <si>
    <t xml:space="preserve">Narin  </t>
  </si>
  <si>
    <t xml:space="preserve">Gomila  </t>
  </si>
  <si>
    <t xml:space="preserve">Trbonjsko jezero  </t>
  </si>
  <si>
    <t>Dobrije</t>
  </si>
  <si>
    <t xml:space="preserve">Sveti Danijel  </t>
  </si>
  <si>
    <t xml:space="preserve">Rosalnice  </t>
  </si>
  <si>
    <t xml:space="preserve">Kreplje  </t>
  </si>
  <si>
    <t xml:space="preserve">Jelovec  </t>
  </si>
  <si>
    <t xml:space="preserve">Rodik  </t>
  </si>
  <si>
    <t xml:space="preserve">Vidina  </t>
  </si>
  <si>
    <t xml:space="preserve">Frankovci  </t>
  </si>
  <si>
    <t xml:space="preserve">Sveti Vid  </t>
  </si>
  <si>
    <t xml:space="preserve">Podgorje  </t>
  </si>
  <si>
    <t>Ajdovščina</t>
  </si>
  <si>
    <t xml:space="preserve">Ožbalt  </t>
  </si>
  <si>
    <t xml:space="preserve">Hrastovlje  </t>
  </si>
  <si>
    <t>Prestopne postaje</t>
  </si>
  <si>
    <t>DA</t>
  </si>
  <si>
    <t>Post. mednarodnih vlakov</t>
  </si>
  <si>
    <t>Začetne/končne postaje za potniške vlake</t>
  </si>
  <si>
    <t>Turistične postaje</t>
  </si>
  <si>
    <t>I</t>
  </si>
  <si>
    <t>II</t>
  </si>
  <si>
    <t>III</t>
  </si>
  <si>
    <t>IV</t>
  </si>
  <si>
    <t>NE</t>
  </si>
  <si>
    <t>d.m.-Dobova-Ljubljana</t>
  </si>
  <si>
    <t>Ljubljana-Jesenice-d.m.</t>
  </si>
  <si>
    <t>Zidani Most-Šentilj-d.m.</t>
  </si>
  <si>
    <t>Celje-Velenje</t>
  </si>
  <si>
    <t>d.m.-Rogatec-Grobelno</t>
  </si>
  <si>
    <t>d.m.-Imeno-Stranje</t>
  </si>
  <si>
    <t>Maribor-Prevalje-d.m.</t>
  </si>
  <si>
    <t>Pragersko-Ormož</t>
  </si>
  <si>
    <t>Ormož-Hodoš-d.m.</t>
  </si>
  <si>
    <t>Ormož-Središče-d.m.</t>
  </si>
  <si>
    <t>Ljubljana-Sežana-d.m.</t>
  </si>
  <si>
    <t>Ljubljana-Sežana-d.m</t>
  </si>
  <si>
    <t>Divača-cepišče Prešnica</t>
  </si>
  <si>
    <t>cepišče Prešnica-Podgorje-d.m.</t>
  </si>
  <si>
    <t>cepišče Prešnica-Koper</t>
  </si>
  <si>
    <t>Pivka-Ilirska Bistrica-d.m.</t>
  </si>
  <si>
    <t>Jesenice-Sežana</t>
  </si>
  <si>
    <t>Prvačina-Ajdovščina</t>
  </si>
  <si>
    <t>d.m.-Metlika-Ljubljana</t>
  </si>
  <si>
    <t>Sevnica-Trebnje</t>
  </si>
  <si>
    <t>Grosuplje-Kočevje</t>
  </si>
  <si>
    <t>Št. proge</t>
  </si>
  <si>
    <t>Naziv proge</t>
  </si>
  <si>
    <t>Radeče</t>
  </si>
  <si>
    <t>Hrastnik</t>
  </si>
  <si>
    <t>Trbovlje</t>
  </si>
  <si>
    <t>Sava</t>
  </si>
  <si>
    <t>Litija</t>
  </si>
  <si>
    <t>Kresnice</t>
  </si>
  <si>
    <t>Jevnica</t>
  </si>
  <si>
    <t>Laze</t>
  </si>
  <si>
    <t>Ljubljana-Zalog</t>
  </si>
  <si>
    <t>Ljubljana-Polje</t>
  </si>
  <si>
    <t>Ljubljana</t>
  </si>
  <si>
    <t>Litostroj</t>
  </si>
  <si>
    <t>Ljubljana-Stegne</t>
  </si>
  <si>
    <t>Ljubljana-Vižmarje</t>
  </si>
  <si>
    <t>Medno</t>
  </si>
  <si>
    <t>Medvode</t>
  </si>
  <si>
    <t>Reteče</t>
  </si>
  <si>
    <t>Škofja Loka</t>
  </si>
  <si>
    <t>Kranj</t>
  </si>
  <si>
    <t>Podnart</t>
  </si>
  <si>
    <t>Otoče</t>
  </si>
  <si>
    <t>Globoko</t>
  </si>
  <si>
    <t>Radovljica</t>
  </si>
  <si>
    <t>Lesce-Bled</t>
  </si>
  <si>
    <t>Slovenski Javornik</t>
  </si>
  <si>
    <t>Jesenice</t>
  </si>
  <si>
    <t>Ljubljana-Brinje</t>
  </si>
  <si>
    <t>Ljubljana-Ježica</t>
  </si>
  <si>
    <t>Ljubljana-Črnuče</t>
  </si>
  <si>
    <t>Trzin-ind.cona</t>
  </si>
  <si>
    <t>Trzin-Mlake</t>
  </si>
  <si>
    <t>Trzin</t>
  </si>
  <si>
    <t>Rodica</t>
  </si>
  <si>
    <t>Jarše-Mengeš</t>
  </si>
  <si>
    <t>Homec</t>
  </si>
  <si>
    <t>Šmarca</t>
  </si>
  <si>
    <t>Kamnik</t>
  </si>
  <si>
    <t>Kamnik mesto</t>
  </si>
  <si>
    <t>Kamnik-Graben</t>
  </si>
  <si>
    <t>Rimske Toplice</t>
  </si>
  <si>
    <t>Laško</t>
  </si>
  <si>
    <t>Štore</t>
  </si>
  <si>
    <t>Šentjur</t>
  </si>
  <si>
    <t>Grobelno</t>
  </si>
  <si>
    <t>Ponikva</t>
  </si>
  <si>
    <t>Ostrožno</t>
  </si>
  <si>
    <t>Poljčane</t>
  </si>
  <si>
    <t>Slovenska Bistrica</t>
  </si>
  <si>
    <t>Pragersko</t>
  </si>
  <si>
    <t>Rače</t>
  </si>
  <si>
    <t>Orehova vas</t>
  </si>
  <si>
    <t>Hoče</t>
  </si>
  <si>
    <t>Maribor-Tezno</t>
  </si>
  <si>
    <t>Maribor</t>
  </si>
  <si>
    <t>Pesnica</t>
  </si>
  <si>
    <t>Šentilj</t>
  </si>
  <si>
    <t>Celje-Lava</t>
  </si>
  <si>
    <t>Petrovče</t>
  </si>
  <si>
    <t>Šempeter v Savinjski dolini</t>
  </si>
  <si>
    <t>Polzela</t>
  </si>
  <si>
    <t>Šmartno ob Paki</t>
  </si>
  <si>
    <t>Paška vas</t>
  </si>
  <si>
    <t>Šoštanj</t>
  </si>
  <si>
    <t>Velenje-Pesje</t>
  </si>
  <si>
    <t>Velenje</t>
  </si>
  <si>
    <t>Sveti Rok ob Sotli</t>
  </si>
  <si>
    <t>Vidina</t>
  </si>
  <si>
    <t>Rogatec</t>
  </si>
  <si>
    <t>Rjavica</t>
  </si>
  <si>
    <t>Rogaška Slatina</t>
  </si>
  <si>
    <t>Tekačevo</t>
  </si>
  <si>
    <t>Podplat</t>
  </si>
  <si>
    <t>Mestinje</t>
  </si>
  <si>
    <t>Stranje</t>
  </si>
  <si>
    <t>Šmarje pri Jelšah</t>
  </si>
  <si>
    <t>Šentvid pri Grobelnem</t>
  </si>
  <si>
    <t>Imeno</t>
  </si>
  <si>
    <t>Podčetrtek</t>
  </si>
  <si>
    <t>Atomske Toplice-hotel</t>
  </si>
  <si>
    <t>Podčetrtek Toplice</t>
  </si>
  <si>
    <t>Sodna vas</t>
  </si>
  <si>
    <t>Pristava</t>
  </si>
  <si>
    <t>Maribor-Tabor</t>
  </si>
  <si>
    <t>Maribor-Studenci</t>
  </si>
  <si>
    <t>Maribor-Sokolska</t>
  </si>
  <si>
    <t>Marles</t>
  </si>
  <si>
    <t>Limbuš</t>
  </si>
  <si>
    <t>Ruše-tovarna</t>
  </si>
  <si>
    <t>Ruše</t>
  </si>
  <si>
    <t>Ruta</t>
  </si>
  <si>
    <t>Ožbalt</t>
  </si>
  <si>
    <t>Podvelka</t>
  </si>
  <si>
    <t>Vuhred-Elektrarna</t>
  </si>
  <si>
    <t>Sveti Vid</t>
  </si>
  <si>
    <t>Trbonjsko jezero</t>
  </si>
  <si>
    <t>Trbonje</t>
  </si>
  <si>
    <t>Sveti Danijel</t>
  </si>
  <si>
    <t>Podklanec</t>
  </si>
  <si>
    <t>Ravne na Koroškem</t>
  </si>
  <si>
    <t>Prevalje</t>
  </si>
  <si>
    <t>Holmec</t>
  </si>
  <si>
    <t>Šikole</t>
  </si>
  <si>
    <t>Strnišče</t>
  </si>
  <si>
    <t>Kidričevo</t>
  </si>
  <si>
    <t>Hajdina</t>
  </si>
  <si>
    <t>Ptuj</t>
  </si>
  <si>
    <t>Moškanjci</t>
  </si>
  <si>
    <t>Osluševci</t>
  </si>
  <si>
    <t>Velika Nedelja</t>
  </si>
  <si>
    <t>Ormož</t>
  </si>
  <si>
    <t>Pušenci</t>
  </si>
  <si>
    <t>Pavlovci</t>
  </si>
  <si>
    <t>Ivanjkovci</t>
  </si>
  <si>
    <t>Mekotnjak</t>
  </si>
  <si>
    <t>Ljutomer mesto</t>
  </si>
  <si>
    <t>Ljutomer</t>
  </si>
  <si>
    <t>Grlava</t>
  </si>
  <si>
    <t>Veržej</t>
  </si>
  <si>
    <t>Lipovci</t>
  </si>
  <si>
    <t>Murska Sobota</t>
  </si>
  <si>
    <t>Puconci</t>
  </si>
  <si>
    <t>Mačkovci</t>
  </si>
  <si>
    <t>Gornji Petrovci</t>
  </si>
  <si>
    <t>Šalovci</t>
  </si>
  <si>
    <t>Hodoš</t>
  </si>
  <si>
    <t>Frankovci</t>
  </si>
  <si>
    <t>Obrež</t>
  </si>
  <si>
    <t>Središče</t>
  </si>
  <si>
    <t>Ljubljana-Tivoli</t>
  </si>
  <si>
    <t>Vnanje Gorice</t>
  </si>
  <si>
    <t>Notranje Gorice</t>
  </si>
  <si>
    <t>Preserje</t>
  </si>
  <si>
    <t>Verd</t>
  </si>
  <si>
    <t>Logatec</t>
  </si>
  <si>
    <t>Planina</t>
  </si>
  <si>
    <t>Rakek</t>
  </si>
  <si>
    <t>Postojna</t>
  </si>
  <si>
    <t>Prestranek</t>
  </si>
  <si>
    <t>Pivka</t>
  </si>
  <si>
    <t>Košana</t>
  </si>
  <si>
    <t>Gornje Ležeče</t>
  </si>
  <si>
    <t>Povir</t>
  </si>
  <si>
    <t>Sežana</t>
  </si>
  <si>
    <t>Rodik</t>
  </si>
  <si>
    <t>Hrpelje-Kozina</t>
  </si>
  <si>
    <t>Prešnica</t>
  </si>
  <si>
    <t>Podgorje</t>
  </si>
  <si>
    <t>Zazid</t>
  </si>
  <si>
    <t>Rakitovec</t>
  </si>
  <si>
    <t>Črnotiče</t>
  </si>
  <si>
    <t>Hrastovlje</t>
  </si>
  <si>
    <t>Koper</t>
  </si>
  <si>
    <t>Narin</t>
  </si>
  <si>
    <t>Kilovče</t>
  </si>
  <si>
    <t>Ilirska Bistrica</t>
  </si>
  <si>
    <t>Kočna</t>
  </si>
  <si>
    <t>Vintgar</t>
  </si>
  <si>
    <t>Podhom</t>
  </si>
  <si>
    <t>Bled-Jezero</t>
  </si>
  <si>
    <t>Nomenj</t>
  </si>
  <si>
    <t>Podbrdo</t>
  </si>
  <si>
    <t>Hudajužna</t>
  </si>
  <si>
    <t>Grahovo</t>
  </si>
  <si>
    <t>Podmelec</t>
  </si>
  <si>
    <t>Most na Soči</t>
  </si>
  <si>
    <t>Kanal</t>
  </si>
  <si>
    <t>Plave</t>
  </si>
  <si>
    <t>Solkan</t>
  </si>
  <si>
    <t>Nova Gorica</t>
  </si>
  <si>
    <t>Šempeter pri Gorici</t>
  </si>
  <si>
    <t>Volčja Draga</t>
  </si>
  <si>
    <t>Okroglica</t>
  </si>
  <si>
    <t>Prvačina</t>
  </si>
  <si>
    <t>Steske</t>
  </si>
  <si>
    <t>Štanjel</t>
  </si>
  <si>
    <t>Kopriva</t>
  </si>
  <si>
    <t>Kreplje</t>
  </si>
  <si>
    <t>Dornberk vas</t>
  </si>
  <si>
    <t>Batuje</t>
  </si>
  <si>
    <t>Kamnje</t>
  </si>
  <si>
    <t>Dobravlje</t>
  </si>
  <si>
    <t>Cesta</t>
  </si>
  <si>
    <t>Rosalnice</t>
  </si>
  <si>
    <t>Metlika</t>
  </si>
  <si>
    <t>Gradac</t>
  </si>
  <si>
    <t>Črnomelj</t>
  </si>
  <si>
    <t>Otovec</t>
  </si>
  <si>
    <t>Semič</t>
  </si>
  <si>
    <t>Rožni dol</t>
  </si>
  <si>
    <t>Uršna sela</t>
  </si>
  <si>
    <t>Birčna vas</t>
  </si>
  <si>
    <t>Novo mesto-Kandija</t>
  </si>
  <si>
    <t>Novo mesto center</t>
  </si>
  <si>
    <t>Novo mesto</t>
  </si>
  <si>
    <t>Hudo</t>
  </si>
  <si>
    <t>Mirna Peč</t>
  </si>
  <si>
    <t>Ponikve na Dolenjskem</t>
  </si>
  <si>
    <t>Trebnje</t>
  </si>
  <si>
    <t>Štefan</t>
  </si>
  <si>
    <t>Velika Loka</t>
  </si>
  <si>
    <t>Šentlovrenc</t>
  </si>
  <si>
    <t>Gaber</t>
  </si>
  <si>
    <t>Radohova vas</t>
  </si>
  <si>
    <t>Šentvid pri Stični</t>
  </si>
  <si>
    <t>Ivančna Gorica</t>
  </si>
  <si>
    <t>Polževo</t>
  </si>
  <si>
    <t>Višnja Gora</t>
  </si>
  <si>
    <t>Mlačevo</t>
  </si>
  <si>
    <t>Grosuplje</t>
  </si>
  <si>
    <t>Šmarje-Sap</t>
  </si>
  <si>
    <t>Škofljica</t>
  </si>
  <si>
    <t>Ljubljana-Rakovnik</t>
  </si>
  <si>
    <t>Lavrica</t>
  </si>
  <si>
    <t>Ljubljana-Rudnik</t>
  </si>
  <si>
    <t>Ljubljana-Vodmat</t>
  </si>
  <si>
    <t>Jelovec</t>
  </si>
  <si>
    <t>Tržišče</t>
  </si>
  <si>
    <t>Pijavice</t>
  </si>
  <si>
    <t>Mokronog</t>
  </si>
  <si>
    <t>Šentrupert</t>
  </si>
  <si>
    <t>Mirna</t>
  </si>
  <si>
    <t>Gomila</t>
  </si>
  <si>
    <t>Trebnje-Kamna Gora</t>
  </si>
  <si>
    <t>Spodnje Slivnice</t>
  </si>
  <si>
    <t>Velike Lašče</t>
  </si>
  <si>
    <t>Ortnek</t>
  </si>
  <si>
    <t>Ribnica</t>
  </si>
  <si>
    <t>Stara Cerkev</t>
  </si>
  <si>
    <t>Kočevje</t>
  </si>
  <si>
    <t>Postaja/postajališče</t>
  </si>
  <si>
    <t>Dostop brez ovir</t>
  </si>
  <si>
    <t>/</t>
  </si>
  <si>
    <t>Postaje kjer so zdravilišča, šole/zavodi ... za invalide in FOO</t>
  </si>
  <si>
    <t>Postaje za maloobmejni promet</t>
  </si>
  <si>
    <t>Odpravljeni potniki v letu 2023</t>
  </si>
  <si>
    <t>Kategorizacija ŽP po PO SŽ-I</t>
  </si>
  <si>
    <t>dvotirna proga</t>
  </si>
  <si>
    <t>enotirna proga</t>
  </si>
  <si>
    <t>Označevanje prozornih ovir</t>
  </si>
  <si>
    <t>Parkirna mesta za invalide in FOO</t>
  </si>
  <si>
    <t>Vrata in vhodi</t>
  </si>
  <si>
    <t>Pohištvo in prostostoječe naprave</t>
  </si>
  <si>
    <t>Razsvetljava</t>
  </si>
  <si>
    <t>Zvočne informacije</t>
  </si>
  <si>
    <t>Konec peronov</t>
  </si>
  <si>
    <t>Pripomočki za vstop, ki so shranjeni na peronih</t>
  </si>
  <si>
    <t xml:space="preserve">Vidne informacije: oznake, piktogrami, natisnjene ali dinamične informacije </t>
  </si>
  <si>
    <t>Sistem izdaje vozovnic, prostori za info. in točke za pomoč potnikom</t>
  </si>
  <si>
    <t>postajališče</t>
  </si>
  <si>
    <t>postaja</t>
  </si>
  <si>
    <t>Št. tirov proge</t>
  </si>
  <si>
    <t>Vrsta prometnega mesta</t>
  </si>
  <si>
    <t xml:space="preserve">Vir podatkov </t>
  </si>
  <si>
    <t>Opis/pojasnilo</t>
  </si>
  <si>
    <t xml:space="preserve">v prihodnje se jih pričakuje še več </t>
  </si>
  <si>
    <t xml:space="preserve">trenutno in prihodnje stanje </t>
  </si>
  <si>
    <t xml:space="preserve">po podatkih voznega reda </t>
  </si>
  <si>
    <t>Ljubljana, september 2024</t>
  </si>
  <si>
    <t>Libna</t>
  </si>
  <si>
    <t>Krško</t>
  </si>
  <si>
    <t>Ljubljana Moste</t>
  </si>
  <si>
    <t>Loka</t>
  </si>
  <si>
    <t>Sevnica</t>
  </si>
  <si>
    <t>Seznam NPr, 2024</t>
  </si>
  <si>
    <t>baza podatkov SŽ, 2024</t>
  </si>
  <si>
    <t>baza podatkov, SŽ, 2024</t>
  </si>
  <si>
    <t>Obratovanje prog, 2023</t>
  </si>
  <si>
    <t>TSI</t>
  </si>
  <si>
    <t>Faktor 293, 300, 365</t>
  </si>
  <si>
    <t>enotirna/dvotirna proga</t>
  </si>
  <si>
    <t>Prometna mesta</t>
  </si>
  <si>
    <t>Postaja/postajališče/nakladališče</t>
  </si>
  <si>
    <t>Postaje/postajališče</t>
  </si>
  <si>
    <t>Program omrežja, 2024</t>
  </si>
  <si>
    <t>Ljubljana Šiška-Kamnik Graben</t>
  </si>
  <si>
    <t>Mestne občine/postaje</t>
  </si>
  <si>
    <t>SŽ-potniški promet, d.o.o.</t>
  </si>
  <si>
    <t>PLDP/POLDP  glede na obratovanje prog</t>
  </si>
  <si>
    <t xml:space="preserve">Lastni preračun </t>
  </si>
  <si>
    <t>Faktor 365 ali 302, 293 …, na nekaterih regionalnih progah, ki ne vozijo vlaki ob vikendih ali ob sobotah ali nedeljah</t>
  </si>
  <si>
    <t xml:space="preserve">Program omrežja od SŽ-I </t>
  </si>
  <si>
    <t>glede na Število opravljenih potnikov ...</t>
  </si>
  <si>
    <t>Primestni promet</t>
  </si>
  <si>
    <t>cepne postaje + Rače</t>
  </si>
  <si>
    <t>SURS</t>
  </si>
  <si>
    <t xml:space="preserve">MO je geografsko, gospodarsko in kulturno središče svojega gravitacijskega območja. </t>
  </si>
  <si>
    <t>predvideno novo postajališče</t>
  </si>
  <si>
    <t>Kategorizacija ŽP po SŽ-I 2024</t>
  </si>
  <si>
    <t>Filter DA</t>
  </si>
  <si>
    <t>4.2.1.6</t>
  </si>
  <si>
    <t>4.2.1.4</t>
  </si>
  <si>
    <t>4.2.1.5</t>
  </si>
  <si>
    <t>4.2.1.1</t>
  </si>
  <si>
    <t>Talne površine</t>
  </si>
  <si>
    <t>Stranišča "in previjalnice"</t>
  </si>
  <si>
    <t>Širina in robovi peronov</t>
  </si>
  <si>
    <t>4.2.1.3</t>
  </si>
  <si>
    <t>4.2.1.7</t>
  </si>
  <si>
    <t>4.2.1.8</t>
  </si>
  <si>
    <t>4.2.1.9</t>
  </si>
  <si>
    <t>4.2.1.10</t>
  </si>
  <si>
    <t>4.2.1.11</t>
  </si>
  <si>
    <t>4.2.1.12</t>
  </si>
  <si>
    <t>4.2.1.13</t>
  </si>
  <si>
    <t>4.2.1.14</t>
  </si>
  <si>
    <t>4.2.1.15</t>
  </si>
  <si>
    <t>v prihodnje bo več vlakov za možnost prestopa potnikov</t>
  </si>
  <si>
    <t xml:space="preserve">prestop potnikov za vlake smeri Ptuj iz Ljubljana, Celje … in obratno </t>
  </si>
  <si>
    <r>
      <t xml:space="preserve">Postaje za maloobmejni </t>
    </r>
    <r>
      <rPr>
        <b/>
        <sz val="11"/>
        <color rgb="FF00B050"/>
        <rFont val="Calibri"/>
        <family val="2"/>
        <charset val="238"/>
        <scheme val="minor"/>
      </rPr>
      <t xml:space="preserve">potniški </t>
    </r>
    <r>
      <rPr>
        <b/>
        <sz val="11"/>
        <color theme="1"/>
        <rFont val="Calibri"/>
        <family val="2"/>
        <charset val="238"/>
        <scheme val="minor"/>
      </rPr>
      <t>promet</t>
    </r>
  </si>
  <si>
    <t>Obrazložitev</t>
  </si>
  <si>
    <t>v prihodnje se predvideva ponovna uvedba potniških vlakov iz HŽ</t>
  </si>
  <si>
    <t xml:space="preserve">če niso že zgoraj </t>
  </si>
  <si>
    <t>i. in II rang</t>
  </si>
  <si>
    <t>Postaje za maloobmejni potniški promet</t>
  </si>
  <si>
    <t>Dostop na otočni peron</t>
  </si>
  <si>
    <t>ZAHTEVE ZA TSI PRM</t>
  </si>
  <si>
    <t>FUNKCIONALNE IN TEHNIČNE SPECIFIKACIJE</t>
  </si>
  <si>
    <t>Zap.št.</t>
  </si>
  <si>
    <t>Nivojski prehod čez progo</t>
  </si>
  <si>
    <t>Vir podatkov:</t>
  </si>
  <si>
    <t>4.2.1.2</t>
  </si>
  <si>
    <t>Dostop na stranski peron</t>
  </si>
  <si>
    <t>Dostop do drugih javnih območij</t>
  </si>
  <si>
    <t>DELNO (TIR1)</t>
  </si>
  <si>
    <t>DELNO (TIR 202)</t>
  </si>
  <si>
    <t>V GRADNJI</t>
  </si>
  <si>
    <t>DELNO (VSI TIRI)</t>
  </si>
  <si>
    <t>DELNO</t>
  </si>
  <si>
    <t>d.m.-Lendava</t>
  </si>
  <si>
    <t>Lendava</t>
  </si>
  <si>
    <t>Ljubljana Dolgi most</t>
  </si>
  <si>
    <t>Divača-Cepišče Prešnica</t>
  </si>
  <si>
    <t>Cepišče Prešnica--Podgorje-d.m.</t>
  </si>
  <si>
    <t>Cepišče Prešnica- Koper</t>
  </si>
  <si>
    <t>DELNO (TIR 2)</t>
  </si>
  <si>
    <t>Novo mesto-Šmihel</t>
  </si>
  <si>
    <t>Tabela SŽ obstoječe stanje</t>
  </si>
  <si>
    <t>Dostopi brez ovir</t>
  </si>
  <si>
    <t>Tabela DRI predvideno stanje</t>
  </si>
  <si>
    <t>Št. postaj/postajališč</t>
  </si>
  <si>
    <t>Razlika med obstoječim in predvidenim stanjem</t>
  </si>
  <si>
    <t>Cepišče Kreplje-Repentabor-d.m.</t>
  </si>
  <si>
    <t>Repentabor</t>
  </si>
  <si>
    <t>Vrtojba</t>
  </si>
  <si>
    <t>Cepišče Šempeter pri Gorici-Vrtojba-d.m</t>
  </si>
  <si>
    <t>Novo mesto Šmihel</t>
  </si>
  <si>
    <t>Gornja Radgona</t>
  </si>
  <si>
    <t>Ljutomer-Gornja Radgona</t>
  </si>
  <si>
    <t>1.</t>
  </si>
  <si>
    <t>2.</t>
  </si>
  <si>
    <t>6.</t>
  </si>
  <si>
    <t>4.</t>
  </si>
  <si>
    <t>8.</t>
  </si>
  <si>
    <t>3.</t>
  </si>
  <si>
    <t>7.</t>
  </si>
  <si>
    <t>9.</t>
  </si>
  <si>
    <t>5.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</si>
  <si>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</si>
  <si>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</si>
  <si>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</si>
  <si>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</si>
  <si>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</si>
  <si>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</si>
  <si>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</si>
  <si>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</si>
  <si>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</si>
  <si>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</si>
  <si>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</si>
  <si>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</si>
  <si>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</si>
  <si>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</si>
  <si>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</si>
  <si>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</si>
  <si>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</si>
  <si>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</si>
  <si>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</si>
  <si>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</si>
  <si>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</si>
  <si>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</si>
  <si>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</si>
  <si>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</si>
  <si>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</si>
  <si>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</si>
  <si>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</si>
  <si>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</si>
  <si>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</si>
  <si>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</si>
  <si>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</si>
  <si>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</si>
  <si>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</si>
  <si>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</si>
  <si>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</si>
  <si>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</si>
  <si>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</si>
  <si>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</si>
  <si>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</si>
  <si>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</si>
  <si>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</si>
  <si>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</si>
  <si>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</si>
  <si>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</si>
  <si>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</si>
  <si>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</si>
  <si>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</si>
  <si>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</si>
  <si>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</si>
  <si>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</si>
  <si>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</si>
  <si>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</si>
  <si>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</si>
  <si>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</si>
  <si>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</si>
  <si>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</si>
  <si>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</si>
  <si>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</si>
  <si>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</si>
  <si>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</si>
  <si>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</si>
  <si>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</si>
  <si>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</si>
  <si>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</si>
  <si>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</si>
  <si>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</si>
  <si>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</si>
  <si>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</si>
  <si>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</si>
  <si>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</si>
  <si>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</si>
  <si>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</si>
  <si>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</si>
  <si>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</si>
  <si>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</si>
  <si>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</si>
  <si>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</si>
  <si>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</si>
  <si>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</si>
  <si>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</si>
  <si>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</si>
  <si>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</si>
  <si>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</si>
  <si>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</si>
  <si>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</si>
  <si>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</si>
  <si>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</si>
  <si>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</si>
  <si>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</si>
  <si>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</si>
  <si>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</si>
  <si>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</si>
  <si>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</si>
  <si>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</si>
  <si>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</si>
  <si>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</si>
  <si>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</si>
  <si>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</si>
  <si>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</si>
  <si>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</si>
  <si>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</si>
  <si>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</si>
  <si>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</si>
  <si>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</si>
  <si>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</si>
  <si>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</si>
  <si>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</si>
  <si>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</si>
  <si>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</si>
  <si>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</si>
  <si>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</si>
  <si>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</si>
  <si>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</si>
  <si>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</si>
  <si>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</si>
  <si>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</si>
  <si>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</si>
  <si>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</si>
  <si>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</si>
  <si>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</si>
  <si>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</si>
  <si>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</si>
  <si>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</si>
  <si>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</si>
  <si>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</si>
  <si>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</si>
  <si>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</si>
  <si>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</si>
  <si>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</si>
  <si>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</si>
  <si>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</si>
  <si>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</si>
  <si>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</si>
  <si>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</si>
  <si>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</si>
  <si>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</si>
  <si>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</si>
  <si>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</si>
  <si>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</si>
  <si>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</si>
  <si>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</si>
  <si>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</si>
  <si>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</si>
  <si>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</si>
  <si>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</si>
  <si>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</si>
  <si>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</si>
  <si>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</si>
  <si>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</si>
  <si>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</si>
  <si>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</si>
  <si>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</si>
  <si>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</si>
  <si>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</si>
  <si>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</si>
  <si>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</si>
  <si>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</si>
  <si>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</si>
  <si>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</si>
  <si>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</si>
  <si>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</si>
  <si>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</si>
  <si>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</si>
  <si>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</si>
  <si>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</si>
  <si>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</si>
  <si>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</si>
  <si>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</si>
  <si>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</si>
  <si>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</si>
  <si>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</si>
  <si>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</si>
  <si>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</si>
  <si>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</si>
  <si>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</si>
  <si>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</si>
  <si>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</si>
  <si>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</si>
  <si>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</si>
  <si>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</si>
  <si>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</si>
  <si>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</si>
  <si>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</si>
  <si>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</si>
  <si>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</si>
  <si>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</si>
  <si>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</si>
  <si>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</si>
  <si>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</si>
  <si>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</si>
  <si>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</si>
  <si>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</si>
  <si>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</si>
  <si>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</si>
  <si>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</si>
  <si>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</si>
  <si>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</si>
  <si>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</si>
  <si>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</si>
  <si>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</si>
  <si>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</si>
  <si>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</si>
  <si>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</si>
  <si>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</si>
  <si>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</si>
  <si>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</si>
  <si>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</si>
  <si>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</si>
  <si>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</si>
  <si>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</si>
  <si>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</si>
  <si>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</si>
  <si>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</si>
  <si>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</si>
  <si>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</si>
  <si>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</si>
  <si>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</si>
  <si>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</si>
  <si>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</si>
  <si>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</si>
  <si>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</si>
  <si>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</si>
  <si>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</si>
  <si>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</si>
  <si>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</si>
  <si>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</si>
  <si>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</si>
  <si>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</si>
  <si>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</si>
  <si>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</si>
  <si>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</si>
  <si>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</si>
  <si>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</si>
  <si>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</si>
  <si>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</si>
  <si>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</si>
  <si>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</si>
  <si>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</si>
  <si>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</si>
  <si>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</si>
  <si>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</si>
  <si>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</si>
  <si>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</si>
  <si>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</si>
  <si>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</si>
  <si>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</si>
  <si>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</si>
  <si>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</si>
  <si>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</si>
  <si>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</si>
  <si>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</si>
  <si>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</si>
  <si>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</si>
  <si>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</si>
  <si>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</si>
  <si>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</si>
  <si>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</si>
  <si>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</si>
  <si>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</si>
  <si>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</si>
  <si>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</si>
  <si>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</si>
  <si>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</si>
  <si>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</si>
  <si>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</si>
  <si>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</si>
  <si>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</si>
  <si>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</si>
  <si>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</si>
  <si>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Zap. Št.</t>
  </si>
  <si>
    <t>Jedrno TEN-T omrežje</t>
  </si>
  <si>
    <t>Celovito TEN-T omrežje</t>
  </si>
  <si>
    <t>Proge izven TEN-T omrežja</t>
  </si>
  <si>
    <t>Razširjeno jedrno TEN-T omrežje</t>
  </si>
  <si>
    <t>Železniško omrežje v RS po TEN-T uredbi</t>
  </si>
  <si>
    <t>Otiški vrh</t>
  </si>
  <si>
    <t>Cirkovce Polje</t>
  </si>
  <si>
    <t>Rižana</t>
  </si>
  <si>
    <t>Koper Luka</t>
  </si>
  <si>
    <t>litija</t>
  </si>
  <si>
    <t>Ptujska cesta</t>
  </si>
  <si>
    <t>Košaki</t>
  </si>
  <si>
    <t>Naklo</t>
  </si>
  <si>
    <t>Šmaver</t>
  </si>
  <si>
    <t>Novo mesto Kandija</t>
  </si>
  <si>
    <t>Novo mesto Center</t>
  </si>
  <si>
    <t>Cvetkovci</t>
  </si>
  <si>
    <t>Neverke</t>
  </si>
  <si>
    <t>Dankovci</t>
  </si>
  <si>
    <t>Radenci</t>
  </si>
  <si>
    <t>Straža</t>
  </si>
  <si>
    <t>Trimo</t>
  </si>
  <si>
    <t/>
  </si>
  <si>
    <t>Bled-jezero</t>
  </si>
  <si>
    <t>Ljubljana-Kajuhova</t>
  </si>
  <si>
    <t>Ljubljana-Litostroj</t>
  </si>
  <si>
    <t>Ljubljana-Šiška</t>
  </si>
  <si>
    <t>Vuhred-elektrarna</t>
  </si>
  <si>
    <t>Križevci-Boreci</t>
  </si>
  <si>
    <t>Trebnje-Kamna gora</t>
  </si>
  <si>
    <t>km položaj prometnega mesta</t>
  </si>
  <si>
    <t xml:space="preserve">DA, če prostorske možnosti dopuščajo </t>
  </si>
  <si>
    <t xml:space="preserve">Nivojski prehod čez progo (tire) na postajah za potnike za invalide in FOO </t>
  </si>
  <si>
    <t>DA, če postaja ima stranišče / previjalnico.</t>
  </si>
  <si>
    <t>Zahteve TSI PRM že izpolnjene</t>
  </si>
  <si>
    <t>Zahteve TSI PRM bodo izpolnjene</t>
  </si>
  <si>
    <t>DA (ČELNO)</t>
  </si>
  <si>
    <t>Opomba</t>
  </si>
  <si>
    <t>Klančina, dvigalo, stopnice za FOO, tekoče stopnice za FOO, operativni predpisi (Uporabi se ena ali več rešitev)</t>
  </si>
  <si>
    <t>Zahteve TSI PRM so delno izpolnjene</t>
  </si>
  <si>
    <t>Zahteve TSI PRM še niso izpolnjene</t>
  </si>
  <si>
    <t>Zahteve TSI PRM še niso izpolnjene z navedbo</t>
  </si>
  <si>
    <t>Čelne/končne postaje</t>
  </si>
  <si>
    <t>v okviru projekta v pripravi se ne izvede</t>
  </si>
  <si>
    <t>nove elemente in naprave za invalide in FOO se predvidi le, če se utemelji upravičenost</t>
  </si>
  <si>
    <t>v teku je nadgradnja na novi lokaciji</t>
  </si>
  <si>
    <t>v okviru DPN se preučuje; možnost prestavitve lokacije ali alternativna rešitev</t>
  </si>
  <si>
    <t>v okviru DPN se preučuje; možnost prestavitve lokacije</t>
  </si>
  <si>
    <t>v okviru projekta v pripravi se izvede na novi lokaciji</t>
  </si>
  <si>
    <t>v okviru projekta v pripravi se izvede - ponovna vzpostavitev prometa</t>
  </si>
  <si>
    <t>Ledina</t>
  </si>
  <si>
    <t>Zbelovo</t>
  </si>
  <si>
    <t>"Trikotnik"</t>
  </si>
  <si>
    <t>Nacionalna zakonodaja ne dovoljuje nivojskega prehoda čez progo na postajah za potnike za invalide in FOO</t>
  </si>
  <si>
    <t xml:space="preserve">v okviru VDJK se preučuje potreben potencial </t>
  </si>
  <si>
    <t>predvideno je alternativno - novo postajališče</t>
  </si>
  <si>
    <t>trenutno ne ustavljajo potniški vlaki</t>
  </si>
  <si>
    <t>Hrušica</t>
  </si>
  <si>
    <t>v okviru projekta v pripravi</t>
  </si>
  <si>
    <t>Stranišča in previjalnice</t>
  </si>
  <si>
    <t>Gre za prestopno ali za maloobmejni potniški promet ali za čelno/končno postajo</t>
  </si>
  <si>
    <t>Baza podatkov SŽ, 2024</t>
  </si>
  <si>
    <t>Baza podatkov SŽ, 2023</t>
  </si>
  <si>
    <t>Plavž</t>
  </si>
  <si>
    <t>Legenda za FTS in vrste postaj:</t>
  </si>
  <si>
    <t>seštevek vseh DA</t>
  </si>
  <si>
    <t>Ni relevantno oz. se lahko uredi, v kolikor se utemelji potreba</t>
  </si>
  <si>
    <t>Legenda za FTS:</t>
  </si>
  <si>
    <t>DELNO (ČELNO)</t>
  </si>
  <si>
    <t>Tabela 1; Trenutno stanje opreme postaj in postajališč s funkcionalnimi in tehničnimi specifikacijami (december) 2024)</t>
  </si>
  <si>
    <t>Tabela 2; Strategija opremljanja postaj in postajališč s funkcionalnimi in tehničnimi specifikacijami (december 2024)</t>
  </si>
  <si>
    <t>v okviru DPN se preučujejo rešitve ureditve</t>
  </si>
  <si>
    <t>v okviru projekta se preučujejo rešitve ureditve</t>
  </si>
  <si>
    <t>Magdalena jug</t>
  </si>
  <si>
    <t>Razen, kjer je zahteva in se utemelji potreba</t>
  </si>
  <si>
    <t>Glede na podatke SŽ-I so zahteve TSI PRM že izpolnjene</t>
  </si>
  <si>
    <t>Popolna skladnost do leta 2030 predvidoma še ne bo izpolnjena</t>
  </si>
  <si>
    <t>Popolna skladnost do leta 2030 predvidoma še ne bo izpolnjena.</t>
  </si>
  <si>
    <t>v okviru projekta v izvajanju</t>
  </si>
  <si>
    <t>v okviru DPN se preučujejo rešitve ureditve, popolna skladnost do leta 2030 predvidoma še ne bo izpolnjena.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</si>
</sst>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_€_-;\-* #,##0\ _€_-;_-* &quot;-&quot;\ _€_-;_-@_-"/>
    <numFmt numFmtId="165" formatCode="_-* #,##0.00\ _€_-;\-* #,##0.00\ _€_-;_-* &quot;-&quot;??\ _€_-;_-@_-"/>
    <numFmt numFmtId="166" formatCode="_-* #,##0\ _€_-;\-* #,##0\ _€_-;_-* &quot;-&quot;??\ _€_-;_-@_-"/>
    <numFmt numFmtId="167" formatCode="0.0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8"/>
      <color rgb="FF00B05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sz val="8"/>
      <color rgb="FF00B050"/>
      <name val="Tahoma"/>
      <family val="2"/>
      <charset val="238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9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7">
    <xf numFmtId="0" fontId="0" fillId="0" borderId="0" xfId="0"/>
    <xf numFmtId="2" fontId="0" fillId="0" borderId="0" xfId="1" applyNumberFormat="1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1" xfId="0" applyBorder="1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0" fillId="0" borderId="1" xfId="2" applyFont="1" applyBorder="1"/>
    <xf numFmtId="164" fontId="0" fillId="0" borderId="1" xfId="0" applyNumberFormat="1" applyBorder="1" applyAlignment="1">
      <alignment horizontal="right" vertic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17" fontId="3" fillId="0" borderId="0" xfId="0" applyNumberFormat="1" applyFont="1"/>
    <xf numFmtId="0" fontId="2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/>
    <xf numFmtId="0" fontId="0" fillId="0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/>
    <xf numFmtId="0" fontId="0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2" fontId="8" fillId="3" borderId="1" xfId="1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0" fillId="0" borderId="0" xfId="0" applyFill="1"/>
    <xf numFmtId="164" fontId="0" fillId="0" borderId="1" xfId="0" applyNumberFormat="1" applyFill="1" applyBorder="1" applyAlignment="1">
      <alignment horizontal="right" vertical="center"/>
    </xf>
    <xf numFmtId="0" fontId="0" fillId="0" borderId="1" xfId="0" applyFill="1" applyBorder="1"/>
    <xf numFmtId="0" fontId="12" fillId="0" borderId="0" xfId="0" applyFont="1"/>
    <xf numFmtId="0" fontId="6" fillId="0" borderId="1" xfId="0" applyFont="1" applyBorder="1"/>
    <xf numFmtId="166" fontId="6" fillId="0" borderId="1" xfId="1" applyNumberFormat="1" applyFont="1" applyBorder="1"/>
    <xf numFmtId="3" fontId="13" fillId="0" borderId="1" xfId="0" applyNumberFormat="1" applyFont="1" applyFill="1" applyBorder="1"/>
    <xf numFmtId="3" fontId="6" fillId="0" borderId="1" xfId="3" applyNumberFormat="1" applyFont="1" applyBorder="1"/>
    <xf numFmtId="0" fontId="0" fillId="5" borderId="1" xfId="0" applyFill="1" applyBorder="1" applyAlignment="1">
      <alignment vertical="center"/>
    </xf>
    <xf numFmtId="166" fontId="0" fillId="0" borderId="1" xfId="1" applyNumberFormat="1" applyFont="1" applyBorder="1" applyAlignment="1">
      <alignment vertical="center"/>
    </xf>
    <xf numFmtId="166" fontId="6" fillId="0" borderId="1" xfId="1" applyNumberFormat="1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166" fontId="0" fillId="0" borderId="1" xfId="1" applyNumberFormat="1" applyFont="1" applyBorder="1"/>
    <xf numFmtId="0" fontId="6" fillId="6" borderId="0" xfId="0" applyFont="1" applyFill="1"/>
    <xf numFmtId="0" fontId="0" fillId="6" borderId="0" xfId="0" applyFill="1"/>
    <xf numFmtId="0" fontId="11" fillId="2" borderId="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6" fillId="0" borderId="1" xfId="0" applyFont="1" applyFill="1" applyBorder="1" applyAlignment="1" applyProtection="1">
      <protection locked="0"/>
    </xf>
    <xf numFmtId="0" fontId="6" fillId="0" borderId="1" xfId="0" applyFont="1" applyFill="1" applyBorder="1" applyAlignment="1"/>
    <xf numFmtId="0" fontId="6" fillId="0" borderId="1" xfId="0" applyFont="1" applyFill="1" applyBorder="1"/>
    <xf numFmtId="0" fontId="14" fillId="0" borderId="1" xfId="0" applyFont="1" applyFill="1" applyBorder="1"/>
    <xf numFmtId="0" fontId="0" fillId="5" borderId="0" xfId="0" applyFill="1"/>
    <xf numFmtId="0" fontId="2" fillId="0" borderId="1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 wrapText="1"/>
    </xf>
    <xf numFmtId="0" fontId="1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7" fontId="6" fillId="0" borderId="0" xfId="0" applyNumberFormat="1" applyFont="1"/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left" vertical="center"/>
    </xf>
    <xf numFmtId="0" fontId="0" fillId="5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textRotation="90"/>
    </xf>
    <xf numFmtId="0" fontId="0" fillId="8" borderId="2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" fontId="6" fillId="0" borderId="0" xfId="0" applyNumberFormat="1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/>
    </xf>
    <xf numFmtId="0" fontId="11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1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167" fontId="0" fillId="0" borderId="1" xfId="0" applyNumberFormat="1" applyFont="1" applyFill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textRotation="90" wrapText="1"/>
    </xf>
    <xf numFmtId="3" fontId="6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textRotation="90"/>
    </xf>
    <xf numFmtId="0" fontId="21" fillId="0" borderId="1" xfId="0" applyFont="1" applyFill="1" applyBorder="1"/>
    <xf numFmtId="0" fontId="21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0" borderId="1" xfId="0" applyFont="1" applyFill="1" applyBorder="1"/>
    <xf numFmtId="0" fontId="11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22" fillId="0" borderId="0" xfId="0" applyFont="1" applyAlignment="1">
      <alignment wrapText="1"/>
    </xf>
    <xf numFmtId="0" fontId="22" fillId="0" borderId="0" xfId="0" applyFont="1"/>
    <xf numFmtId="0" fontId="0" fillId="0" borderId="0" xfId="0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7" fontId="6" fillId="0" borderId="0" xfId="0" applyNumberFormat="1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11" fillId="2" borderId="1" xfId="0" applyFont="1" applyFill="1" applyBorder="1" applyAlignment="1">
      <alignment horizontal="center" vertical="center"/>
    </xf>
  </cellXfs>
  <cellStyles count="4">
    <cellStyle name="Navadno" xfId="0" builtinId="0"/>
    <cellStyle name="Odstotek" xfId="3" builtinId="5"/>
    <cellStyle name="Vejica" xfId="1" builtinId="3"/>
    <cellStyle name="Vejica [0]" xfId="2" builtinId="6"/>
  </cellStyles>
  <dxfs count="18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po\Skupno\GD\GRADBENA%20DEJAVNOST\278.5.Stavbe\DOSTOPI%20ZA%20INVALIDE,%20opremljenost%20postaj%202024\OPREMLJENOST%20POSTAJ_sep2024_A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ovna verzija"/>
      <sheetName val="ŠIFRANTI"/>
      <sheetName val="OPREMLJENOST POSTAJ_sep2024_A 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M271"/>
  <sheetViews>
    <sheetView zoomScale="90" zoomScaleNormal="9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273" sqref="D273:E273"/>
    </sheetView>
  </sheetViews>
  <sheetFormatPr defaultRowHeight="15" x14ac:dyDescent="0.25"/>
  <cols>
    <col min="1" max="1" width="22.5703125" bestFit="1" customWidth="1"/>
    <col min="2" max="2" width="21.5703125" style="1" bestFit="1" customWidth="1"/>
    <col min="3" max="3" width="19.42578125" customWidth="1"/>
    <col min="4" max="4" width="19.5703125" style="2" bestFit="1" customWidth="1"/>
    <col min="5" max="5" width="17.140625" bestFit="1" customWidth="1"/>
    <col min="6" max="6" width="24.42578125" style="2" bestFit="1" customWidth="1"/>
    <col min="7" max="7" width="29.42578125" bestFit="1" customWidth="1"/>
    <col min="8" max="8" width="14.42578125" bestFit="1" customWidth="1"/>
    <col min="9" max="9" width="18.42578125" bestFit="1" customWidth="1"/>
    <col min="10" max="10" width="24.5703125" customWidth="1"/>
    <col min="11" max="11" width="16.5703125" bestFit="1" customWidth="1"/>
    <col min="12" max="12" width="33.5703125" customWidth="1"/>
  </cols>
  <sheetData>
    <row r="1" spans="1:13" s="3" customFormat="1" ht="45" x14ac:dyDescent="0.25">
      <c r="A1" s="22" t="s">
        <v>555</v>
      </c>
      <c r="B1" s="23" t="s">
        <v>517</v>
      </c>
      <c r="C1" s="33" t="s">
        <v>560</v>
      </c>
      <c r="D1" s="22" t="s">
        <v>518</v>
      </c>
      <c r="E1" s="22" t="s">
        <v>250</v>
      </c>
      <c r="F1" s="20" t="s">
        <v>252</v>
      </c>
      <c r="G1" s="22" t="s">
        <v>516</v>
      </c>
      <c r="H1" s="37" t="s">
        <v>558</v>
      </c>
      <c r="I1" s="22" t="s">
        <v>565</v>
      </c>
      <c r="J1" s="22" t="s">
        <v>253</v>
      </c>
      <c r="K1" s="22" t="s">
        <v>254</v>
      </c>
      <c r="L1" s="22" t="s">
        <v>515</v>
      </c>
      <c r="M1" s="14"/>
    </row>
    <row r="2" spans="1:13" s="3" customFormat="1" x14ac:dyDescent="0.25">
      <c r="A2" s="30" t="s">
        <v>535</v>
      </c>
      <c r="B2" s="34" t="s">
        <v>559</v>
      </c>
      <c r="C2" s="34" t="s">
        <v>561</v>
      </c>
      <c r="D2" s="32" t="s">
        <v>563</v>
      </c>
      <c r="E2" s="31" t="s">
        <v>539</v>
      </c>
      <c r="F2" s="31" t="s">
        <v>539</v>
      </c>
      <c r="G2" s="31" t="s">
        <v>539</v>
      </c>
      <c r="H2" s="31" t="s">
        <v>567</v>
      </c>
      <c r="I2" s="31" t="s">
        <v>539</v>
      </c>
      <c r="J2" s="31" t="s">
        <v>539</v>
      </c>
      <c r="K2" s="31" t="s">
        <v>539</v>
      </c>
      <c r="L2" s="31" t="s">
        <v>539</v>
      </c>
      <c r="M2" s="14"/>
    </row>
    <row r="3" spans="1:13" s="3" customFormat="1" ht="67.5" x14ac:dyDescent="0.25">
      <c r="A3" s="30" t="s">
        <v>536</v>
      </c>
      <c r="B3" s="35" t="s">
        <v>514</v>
      </c>
      <c r="C3" s="32" t="s">
        <v>562</v>
      </c>
      <c r="D3" s="32" t="s">
        <v>564</v>
      </c>
      <c r="E3" s="32" t="s">
        <v>566</v>
      </c>
      <c r="F3" s="30" t="s">
        <v>538</v>
      </c>
      <c r="G3" s="30" t="s">
        <v>538</v>
      </c>
      <c r="H3" s="30" t="s">
        <v>568</v>
      </c>
      <c r="I3" s="30" t="s">
        <v>538</v>
      </c>
      <c r="J3" s="30" t="s">
        <v>538</v>
      </c>
      <c r="K3" s="32" t="s">
        <v>537</v>
      </c>
      <c r="L3" s="32" t="s">
        <v>537</v>
      </c>
      <c r="M3" s="14"/>
    </row>
    <row r="4" spans="1:13" x14ac:dyDescent="0.25">
      <c r="A4" s="4" t="s">
        <v>247</v>
      </c>
      <c r="B4" s="8">
        <v>46</v>
      </c>
      <c r="C4" s="10">
        <f>B4/365</f>
        <v>0.12602739726027398</v>
      </c>
      <c r="D4" s="11" t="s">
        <v>258</v>
      </c>
      <c r="E4" s="6" t="s">
        <v>259</v>
      </c>
      <c r="F4" s="6" t="s">
        <v>259</v>
      </c>
      <c r="G4" s="6" t="s">
        <v>259</v>
      </c>
      <c r="H4" s="6" t="s">
        <v>259</v>
      </c>
      <c r="I4" s="6" t="s">
        <v>259</v>
      </c>
      <c r="J4" s="36" t="s">
        <v>251</v>
      </c>
      <c r="K4" s="36" t="s">
        <v>251</v>
      </c>
      <c r="L4" s="6" t="s">
        <v>259</v>
      </c>
      <c r="M4" s="14"/>
    </row>
    <row r="5" spans="1:13" x14ac:dyDescent="0.25">
      <c r="A5" s="4" t="s">
        <v>142</v>
      </c>
      <c r="B5" s="8">
        <v>7994</v>
      </c>
      <c r="C5" s="10">
        <f>B5/365</f>
        <v>21.901369863013699</v>
      </c>
      <c r="D5" s="11" t="s">
        <v>258</v>
      </c>
      <c r="E5" s="6" t="s">
        <v>259</v>
      </c>
      <c r="F5" s="6" t="s">
        <v>259</v>
      </c>
      <c r="G5" s="6" t="s">
        <v>259</v>
      </c>
      <c r="H5" s="6" t="s">
        <v>259</v>
      </c>
      <c r="I5" s="6" t="s">
        <v>259</v>
      </c>
      <c r="J5" s="6" t="s">
        <v>259</v>
      </c>
      <c r="K5" s="6" t="s">
        <v>259</v>
      </c>
      <c r="L5" s="6" t="s">
        <v>259</v>
      </c>
      <c r="M5" s="14"/>
    </row>
    <row r="6" spans="1:13" x14ac:dyDescent="0.25">
      <c r="A6" s="7" t="s">
        <v>361</v>
      </c>
      <c r="B6" s="8">
        <v>2220</v>
      </c>
      <c r="C6" s="10">
        <f>B6/365</f>
        <v>6.0821917808219181</v>
      </c>
      <c r="D6" s="11" t="s">
        <v>258</v>
      </c>
      <c r="E6" s="6" t="s">
        <v>259</v>
      </c>
      <c r="F6" s="6" t="s">
        <v>259</v>
      </c>
      <c r="G6" s="6" t="s">
        <v>259</v>
      </c>
      <c r="H6" s="6" t="s">
        <v>259</v>
      </c>
      <c r="I6" s="6" t="s">
        <v>259</v>
      </c>
      <c r="J6" s="6" t="s">
        <v>259</v>
      </c>
      <c r="K6" s="6" t="s">
        <v>259</v>
      </c>
      <c r="L6" s="6" t="s">
        <v>259</v>
      </c>
      <c r="M6" s="14"/>
    </row>
    <row r="7" spans="1:13" x14ac:dyDescent="0.25">
      <c r="A7" s="4" t="s">
        <v>207</v>
      </c>
      <c r="B7" s="8">
        <v>2101</v>
      </c>
      <c r="C7" s="10">
        <f>B7/365</f>
        <v>5.7561643835616438</v>
      </c>
      <c r="D7" s="11" t="s">
        <v>258</v>
      </c>
      <c r="E7" s="6" t="s">
        <v>259</v>
      </c>
      <c r="F7" s="6" t="s">
        <v>259</v>
      </c>
      <c r="G7" s="6" t="s">
        <v>259</v>
      </c>
      <c r="H7" s="6" t="s">
        <v>259</v>
      </c>
      <c r="I7" s="6" t="s">
        <v>259</v>
      </c>
      <c r="J7" s="6" t="s">
        <v>259</v>
      </c>
      <c r="K7" s="6" t="s">
        <v>259</v>
      </c>
      <c r="L7" s="6" t="s">
        <v>259</v>
      </c>
      <c r="M7" s="14"/>
    </row>
    <row r="8" spans="1:13" x14ac:dyDescent="0.25">
      <c r="A8" s="7" t="s">
        <v>473</v>
      </c>
      <c r="B8" s="8">
        <v>7586</v>
      </c>
      <c r="C8" s="10">
        <f>B8/365</f>
        <v>20.783561643835615</v>
      </c>
      <c r="D8" s="11" t="s">
        <v>258</v>
      </c>
      <c r="E8" s="6" t="s">
        <v>259</v>
      </c>
      <c r="F8" s="6" t="s">
        <v>259</v>
      </c>
      <c r="G8" s="6" t="s">
        <v>259</v>
      </c>
      <c r="H8" s="6" t="s">
        <v>259</v>
      </c>
      <c r="I8" s="6" t="s">
        <v>259</v>
      </c>
      <c r="J8" s="6" t="s">
        <v>259</v>
      </c>
      <c r="K8" s="6" t="s">
        <v>259</v>
      </c>
      <c r="L8" s="6" t="s">
        <v>259</v>
      </c>
      <c r="M8" s="14"/>
    </row>
    <row r="9" spans="1:13" x14ac:dyDescent="0.25">
      <c r="A9" s="4" t="s">
        <v>156</v>
      </c>
      <c r="B9" s="8">
        <v>5210</v>
      </c>
      <c r="C9" s="10">
        <f>B9/293</f>
        <v>17.781569965870307</v>
      </c>
      <c r="D9" s="11" t="s">
        <v>258</v>
      </c>
      <c r="E9" s="6" t="s">
        <v>259</v>
      </c>
      <c r="F9" s="6" t="s">
        <v>259</v>
      </c>
      <c r="G9" s="6" t="s">
        <v>259</v>
      </c>
      <c r="H9" s="6" t="s">
        <v>259</v>
      </c>
      <c r="I9" s="6" t="s">
        <v>259</v>
      </c>
      <c r="J9" s="6" t="s">
        <v>259</v>
      </c>
      <c r="K9" s="6" t="s">
        <v>259</v>
      </c>
      <c r="L9" s="6" t="s">
        <v>259</v>
      </c>
      <c r="M9" s="14"/>
    </row>
    <row r="10" spans="1:13" x14ac:dyDescent="0.25">
      <c r="A10" s="4" t="s">
        <v>107</v>
      </c>
      <c r="B10" s="8">
        <v>17474</v>
      </c>
      <c r="C10" s="10">
        <f t="shared" ref="C10:C21" si="0">B10/365</f>
        <v>47.873972602739727</v>
      </c>
      <c r="D10" s="11" t="s">
        <v>258</v>
      </c>
      <c r="E10" s="6" t="s">
        <v>259</v>
      </c>
      <c r="F10" s="6" t="s">
        <v>259</v>
      </c>
      <c r="G10" s="6" t="s">
        <v>259</v>
      </c>
      <c r="H10" s="6" t="s">
        <v>259</v>
      </c>
      <c r="I10" s="6" t="s">
        <v>259</v>
      </c>
      <c r="J10" s="6" t="s">
        <v>259</v>
      </c>
      <c r="K10" s="6" t="s">
        <v>259</v>
      </c>
      <c r="L10" s="6" t="s">
        <v>259</v>
      </c>
      <c r="M10" s="14"/>
    </row>
    <row r="11" spans="1:13" x14ac:dyDescent="0.25">
      <c r="A11" s="7" t="s">
        <v>441</v>
      </c>
      <c r="B11" s="8">
        <v>48422</v>
      </c>
      <c r="C11" s="10">
        <f t="shared" si="0"/>
        <v>132.66301369863012</v>
      </c>
      <c r="D11" s="11" t="s">
        <v>258</v>
      </c>
      <c r="E11" s="6" t="s">
        <v>259</v>
      </c>
      <c r="F11" s="6" t="s">
        <v>259</v>
      </c>
      <c r="G11" s="6" t="s">
        <v>259</v>
      </c>
      <c r="H11" s="6" t="s">
        <v>259</v>
      </c>
      <c r="I11" s="6" t="s">
        <v>259</v>
      </c>
      <c r="J11" s="6" t="s">
        <v>259</v>
      </c>
      <c r="K11" s="36" t="s">
        <v>251</v>
      </c>
      <c r="L11" s="6" t="s">
        <v>259</v>
      </c>
      <c r="M11" s="14"/>
    </row>
    <row r="12" spans="1:13" x14ac:dyDescent="0.25">
      <c r="A12" s="4" t="s">
        <v>190</v>
      </c>
      <c r="B12" s="8">
        <v>2889</v>
      </c>
      <c r="C12" s="10">
        <f t="shared" si="0"/>
        <v>7.9150684931506845</v>
      </c>
      <c r="D12" s="11" t="s">
        <v>258</v>
      </c>
      <c r="E12" s="6" t="s">
        <v>259</v>
      </c>
      <c r="F12" s="6" t="s">
        <v>259</v>
      </c>
      <c r="G12" s="6" t="s">
        <v>259</v>
      </c>
      <c r="H12" s="6" t="s">
        <v>259</v>
      </c>
      <c r="I12" s="6" t="s">
        <v>259</v>
      </c>
      <c r="J12" s="6" t="s">
        <v>259</v>
      </c>
      <c r="K12" s="6" t="s">
        <v>259</v>
      </c>
      <c r="L12" s="6" t="s">
        <v>259</v>
      </c>
      <c r="M12" s="14"/>
    </row>
    <row r="13" spans="1:13" x14ac:dyDescent="0.25">
      <c r="A13" s="4" t="s">
        <v>17</v>
      </c>
      <c r="B13" s="8">
        <v>140877</v>
      </c>
      <c r="C13" s="10">
        <f t="shared" si="0"/>
        <v>385.96438356164384</v>
      </c>
      <c r="D13" s="11" t="s">
        <v>257</v>
      </c>
      <c r="E13" s="6" t="s">
        <v>259</v>
      </c>
      <c r="F13" s="6" t="s">
        <v>259</v>
      </c>
      <c r="G13" s="6" t="s">
        <v>259</v>
      </c>
      <c r="H13" s="6" t="s">
        <v>259</v>
      </c>
      <c r="I13" s="6" t="s">
        <v>259</v>
      </c>
      <c r="J13" s="36" t="s">
        <v>251</v>
      </c>
      <c r="K13" s="36" t="s">
        <v>251</v>
      </c>
      <c r="L13" s="6" t="s">
        <v>259</v>
      </c>
      <c r="M13" s="14"/>
    </row>
    <row r="14" spans="1:13" x14ac:dyDescent="0.25">
      <c r="A14" s="4" t="s">
        <v>7</v>
      </c>
      <c r="B14" s="8">
        <v>280369</v>
      </c>
      <c r="C14" s="10">
        <f t="shared" si="0"/>
        <v>768.13424657534244</v>
      </c>
      <c r="D14" s="11" t="s">
        <v>257</v>
      </c>
      <c r="E14" s="6" t="s">
        <v>259</v>
      </c>
      <c r="F14" s="36" t="s">
        <v>251</v>
      </c>
      <c r="G14" s="6" t="s">
        <v>259</v>
      </c>
      <c r="H14" s="6" t="s">
        <v>259</v>
      </c>
      <c r="I14" s="36" t="s">
        <v>251</v>
      </c>
      <c r="J14" s="36" t="s">
        <v>251</v>
      </c>
      <c r="K14" s="6" t="s">
        <v>259</v>
      </c>
      <c r="L14" s="6" t="s">
        <v>259</v>
      </c>
      <c r="M14" s="14"/>
    </row>
    <row r="15" spans="1:13" x14ac:dyDescent="0.25">
      <c r="A15" s="4" t="s">
        <v>204</v>
      </c>
      <c r="B15" s="8">
        <v>2243</v>
      </c>
      <c r="C15" s="10">
        <f t="shared" si="0"/>
        <v>6.1452054794520548</v>
      </c>
      <c r="D15" s="11" t="s">
        <v>258</v>
      </c>
      <c r="E15" s="6" t="s">
        <v>259</v>
      </c>
      <c r="F15" s="6" t="s">
        <v>259</v>
      </c>
      <c r="G15" s="6" t="s">
        <v>259</v>
      </c>
      <c r="H15" s="6" t="s">
        <v>259</v>
      </c>
      <c r="I15" s="6" t="s">
        <v>259</v>
      </c>
      <c r="J15" s="6" t="s">
        <v>259</v>
      </c>
      <c r="K15" s="6" t="s">
        <v>259</v>
      </c>
      <c r="L15" s="6" t="s">
        <v>259</v>
      </c>
      <c r="M15" s="14"/>
    </row>
    <row r="16" spans="1:13" x14ac:dyDescent="0.25">
      <c r="A16" s="4" t="s">
        <v>192</v>
      </c>
      <c r="B16" s="8">
        <v>2862</v>
      </c>
      <c r="C16" s="10">
        <f t="shared" si="0"/>
        <v>7.8410958904109593</v>
      </c>
      <c r="D16" s="11" t="s">
        <v>258</v>
      </c>
      <c r="E16" s="6" t="s">
        <v>259</v>
      </c>
      <c r="F16" s="6" t="s">
        <v>259</v>
      </c>
      <c r="G16" s="6" t="s">
        <v>259</v>
      </c>
      <c r="H16" s="6" t="s">
        <v>259</v>
      </c>
      <c r="I16" s="6" t="s">
        <v>259</v>
      </c>
      <c r="J16" s="6" t="s">
        <v>259</v>
      </c>
      <c r="K16" s="6" t="s">
        <v>259</v>
      </c>
      <c r="L16" s="6" t="s">
        <v>259</v>
      </c>
      <c r="M16" s="14"/>
    </row>
    <row r="17" spans="1:13" x14ac:dyDescent="0.25">
      <c r="A17" s="4" t="s">
        <v>121</v>
      </c>
      <c r="B17" s="8">
        <v>12823</v>
      </c>
      <c r="C17" s="10">
        <f t="shared" si="0"/>
        <v>35.131506849315066</v>
      </c>
      <c r="D17" s="11" t="s">
        <v>258</v>
      </c>
      <c r="E17" s="6" t="s">
        <v>259</v>
      </c>
      <c r="F17" s="6" t="s">
        <v>259</v>
      </c>
      <c r="G17" s="6" t="s">
        <v>259</v>
      </c>
      <c r="H17" s="6" t="s">
        <v>259</v>
      </c>
      <c r="I17" s="6" t="s">
        <v>259</v>
      </c>
      <c r="J17" s="6" t="s">
        <v>259</v>
      </c>
      <c r="K17" s="6" t="s">
        <v>259</v>
      </c>
      <c r="L17" s="6" t="s">
        <v>259</v>
      </c>
      <c r="M17" s="14"/>
    </row>
    <row r="18" spans="1:13" x14ac:dyDescent="0.25">
      <c r="A18" s="4" t="s">
        <v>82</v>
      </c>
      <c r="B18" s="8">
        <v>35007</v>
      </c>
      <c r="C18" s="10">
        <f t="shared" si="0"/>
        <v>95.909589041095884</v>
      </c>
      <c r="D18" s="11" t="s">
        <v>258</v>
      </c>
      <c r="E18" s="6" t="s">
        <v>259</v>
      </c>
      <c r="F18" s="6" t="s">
        <v>259</v>
      </c>
      <c r="G18" s="6" t="s">
        <v>259</v>
      </c>
      <c r="H18" s="6" t="s">
        <v>259</v>
      </c>
      <c r="I18" s="6" t="s">
        <v>259</v>
      </c>
      <c r="J18" s="6" t="s">
        <v>259</v>
      </c>
      <c r="K18" s="6" t="s">
        <v>259</v>
      </c>
      <c r="L18" s="6" t="s">
        <v>259</v>
      </c>
      <c r="M18" s="14"/>
    </row>
    <row r="19" spans="1:13" x14ac:dyDescent="0.25">
      <c r="A19" s="4" t="s">
        <v>109</v>
      </c>
      <c r="B19" s="8">
        <v>16818</v>
      </c>
      <c r="C19" s="10">
        <f t="shared" si="0"/>
        <v>46.076712328767123</v>
      </c>
      <c r="D19" s="11" t="s">
        <v>258</v>
      </c>
      <c r="E19" s="6" t="s">
        <v>259</v>
      </c>
      <c r="F19" s="6" t="s">
        <v>259</v>
      </c>
      <c r="G19" s="6" t="s">
        <v>259</v>
      </c>
      <c r="H19" s="6" t="s">
        <v>259</v>
      </c>
      <c r="I19" s="6" t="s">
        <v>259</v>
      </c>
      <c r="J19" s="6" t="s">
        <v>259</v>
      </c>
      <c r="K19" s="6" t="s">
        <v>259</v>
      </c>
      <c r="L19" s="6" t="s">
        <v>259</v>
      </c>
      <c r="M19" s="14"/>
    </row>
    <row r="20" spans="1:13" x14ac:dyDescent="0.25">
      <c r="A20" s="4" t="s">
        <v>36</v>
      </c>
      <c r="B20" s="8">
        <v>81608</v>
      </c>
      <c r="C20" s="10">
        <f t="shared" si="0"/>
        <v>223.58356164383562</v>
      </c>
      <c r="D20" s="11" t="s">
        <v>257</v>
      </c>
      <c r="E20" s="6" t="s">
        <v>259</v>
      </c>
      <c r="F20" s="6" t="s">
        <v>259</v>
      </c>
      <c r="G20" s="6" t="s">
        <v>259</v>
      </c>
      <c r="H20" s="6" t="s">
        <v>259</v>
      </c>
      <c r="I20" s="6" t="s">
        <v>259</v>
      </c>
      <c r="J20" s="6" t="s">
        <v>259</v>
      </c>
      <c r="K20" s="6" t="s">
        <v>259</v>
      </c>
      <c r="L20" s="6" t="s">
        <v>259</v>
      </c>
      <c r="M20" s="14"/>
    </row>
    <row r="21" spans="1:13" x14ac:dyDescent="0.25">
      <c r="A21" s="4" t="s">
        <v>3</v>
      </c>
      <c r="B21" s="8">
        <v>584545</v>
      </c>
      <c r="C21" s="10">
        <f t="shared" si="0"/>
        <v>1601.4931506849316</v>
      </c>
      <c r="D21" s="11" t="s">
        <v>256</v>
      </c>
      <c r="E21" s="36" t="s">
        <v>251</v>
      </c>
      <c r="F21" s="36" t="s">
        <v>251</v>
      </c>
      <c r="G21" s="6" t="s">
        <v>259</v>
      </c>
      <c r="H21" s="36" t="s">
        <v>251</v>
      </c>
      <c r="I21" s="6" t="s">
        <v>259</v>
      </c>
      <c r="J21" s="36" t="s">
        <v>251</v>
      </c>
      <c r="K21" s="6" t="s">
        <v>259</v>
      </c>
      <c r="L21" s="6" t="s">
        <v>259</v>
      </c>
      <c r="M21" s="14"/>
    </row>
    <row r="22" spans="1:13" x14ac:dyDescent="0.25">
      <c r="A22" s="4" t="s">
        <v>73</v>
      </c>
      <c r="B22" s="8">
        <v>40497</v>
      </c>
      <c r="C22" s="10">
        <f>B22/300</f>
        <v>134.99</v>
      </c>
      <c r="D22" s="11" t="s">
        <v>258</v>
      </c>
      <c r="E22" s="6" t="s">
        <v>259</v>
      </c>
      <c r="F22" s="6" t="s">
        <v>259</v>
      </c>
      <c r="G22" s="6" t="s">
        <v>259</v>
      </c>
      <c r="H22" s="6" t="s">
        <v>259</v>
      </c>
      <c r="I22" s="6" t="s">
        <v>259</v>
      </c>
      <c r="J22" s="6" t="s">
        <v>259</v>
      </c>
      <c r="K22" s="6" t="s">
        <v>259</v>
      </c>
      <c r="L22" s="6" t="s">
        <v>259</v>
      </c>
      <c r="M22" s="14"/>
    </row>
    <row r="23" spans="1:13" x14ac:dyDescent="0.25">
      <c r="A23" s="4" t="s">
        <v>223</v>
      </c>
      <c r="B23" s="8">
        <v>743</v>
      </c>
      <c r="C23" s="10">
        <f t="shared" ref="C23:C31" si="1">B23/365</f>
        <v>2.0356164383561643</v>
      </c>
      <c r="D23" s="11" t="s">
        <v>258</v>
      </c>
      <c r="E23" s="6" t="s">
        <v>259</v>
      </c>
      <c r="F23" s="6" t="s">
        <v>259</v>
      </c>
      <c r="G23" s="6" t="s">
        <v>259</v>
      </c>
      <c r="H23" s="6" t="s">
        <v>259</v>
      </c>
      <c r="I23" s="6" t="s">
        <v>259</v>
      </c>
      <c r="J23" s="6" t="s">
        <v>259</v>
      </c>
      <c r="K23" s="6" t="s">
        <v>259</v>
      </c>
      <c r="L23" s="6" t="s">
        <v>259</v>
      </c>
      <c r="M23" s="14"/>
    </row>
    <row r="24" spans="1:13" x14ac:dyDescent="0.25">
      <c r="A24" s="4" t="s">
        <v>139</v>
      </c>
      <c r="B24" s="8">
        <v>8379</v>
      </c>
      <c r="C24" s="10">
        <f t="shared" si="1"/>
        <v>22.956164383561642</v>
      </c>
      <c r="D24" s="11" t="s">
        <v>258</v>
      </c>
      <c r="E24" s="6" t="s">
        <v>259</v>
      </c>
      <c r="F24" s="6" t="s">
        <v>259</v>
      </c>
      <c r="G24" s="6" t="s">
        <v>259</v>
      </c>
      <c r="H24" s="6" t="s">
        <v>259</v>
      </c>
      <c r="I24" s="6" t="s">
        <v>259</v>
      </c>
      <c r="J24" s="6" t="s">
        <v>259</v>
      </c>
      <c r="K24" s="6" t="s">
        <v>259</v>
      </c>
      <c r="L24" s="6" t="s">
        <v>259</v>
      </c>
      <c r="M24" s="14"/>
    </row>
    <row r="25" spans="1:13" x14ac:dyDescent="0.25">
      <c r="A25" s="4" t="s">
        <v>38</v>
      </c>
      <c r="B25" s="8">
        <v>77742</v>
      </c>
      <c r="C25" s="10">
        <f t="shared" si="1"/>
        <v>212.99178082191781</v>
      </c>
      <c r="D25" s="11" t="s">
        <v>257</v>
      </c>
      <c r="E25" s="6" t="s">
        <v>259</v>
      </c>
      <c r="F25" s="6" t="s">
        <v>259</v>
      </c>
      <c r="G25" s="6" t="s">
        <v>259</v>
      </c>
      <c r="H25" s="6" t="s">
        <v>259</v>
      </c>
      <c r="I25" s="6" t="s">
        <v>259</v>
      </c>
      <c r="J25" s="6" t="s">
        <v>259</v>
      </c>
      <c r="K25" s="6" t="s">
        <v>259</v>
      </c>
      <c r="L25" s="6" t="s">
        <v>259</v>
      </c>
    </row>
    <row r="26" spans="1:13" x14ac:dyDescent="0.25">
      <c r="A26" s="4" t="s">
        <v>199</v>
      </c>
      <c r="B26" s="8">
        <v>2440</v>
      </c>
      <c r="C26" s="10">
        <f t="shared" si="1"/>
        <v>6.6849315068493151</v>
      </c>
      <c r="D26" s="11" t="s">
        <v>258</v>
      </c>
      <c r="E26" s="6" t="s">
        <v>259</v>
      </c>
      <c r="F26" s="6" t="s">
        <v>259</v>
      </c>
      <c r="G26" s="6" t="s">
        <v>259</v>
      </c>
      <c r="H26" s="6" t="s">
        <v>259</v>
      </c>
      <c r="I26" s="6" t="s">
        <v>259</v>
      </c>
      <c r="J26" s="6" t="s">
        <v>259</v>
      </c>
      <c r="K26" s="6" t="s">
        <v>259</v>
      </c>
      <c r="L26" s="6" t="s">
        <v>259</v>
      </c>
    </row>
    <row r="27" spans="1:13" x14ac:dyDescent="0.25">
      <c r="A27" s="4" t="s">
        <v>61</v>
      </c>
      <c r="B27" s="8">
        <v>48647</v>
      </c>
      <c r="C27" s="10">
        <f t="shared" si="1"/>
        <v>133.27945205479452</v>
      </c>
      <c r="D27" s="11" t="s">
        <v>257</v>
      </c>
      <c r="E27" s="36" t="s">
        <v>251</v>
      </c>
      <c r="F27" s="36" t="s">
        <v>251</v>
      </c>
      <c r="G27" s="6" t="s">
        <v>259</v>
      </c>
      <c r="H27" s="6" t="s">
        <v>259</v>
      </c>
      <c r="I27" s="6" t="s">
        <v>259</v>
      </c>
      <c r="J27" s="36" t="s">
        <v>251</v>
      </c>
      <c r="K27" s="6" t="s">
        <v>259</v>
      </c>
      <c r="L27" s="6" t="s">
        <v>259</v>
      </c>
    </row>
    <row r="28" spans="1:13" x14ac:dyDescent="0.25">
      <c r="A28" s="4" t="s">
        <v>60</v>
      </c>
      <c r="B28" s="8">
        <v>49229</v>
      </c>
      <c r="C28" s="10">
        <f t="shared" si="1"/>
        <v>134.87397260273971</v>
      </c>
      <c r="D28" s="11" t="s">
        <v>257</v>
      </c>
      <c r="E28" s="6" t="s">
        <v>259</v>
      </c>
      <c r="F28" s="36" t="s">
        <v>251</v>
      </c>
      <c r="G28" s="36" t="s">
        <v>251</v>
      </c>
      <c r="H28" s="6" t="s">
        <v>259</v>
      </c>
      <c r="I28" s="6" t="s">
        <v>259</v>
      </c>
      <c r="J28" s="36" t="s">
        <v>251</v>
      </c>
      <c r="K28" s="36" t="s">
        <v>251</v>
      </c>
      <c r="L28" s="6" t="s">
        <v>259</v>
      </c>
    </row>
    <row r="29" spans="1:13" x14ac:dyDescent="0.25">
      <c r="A29" s="4" t="s">
        <v>228</v>
      </c>
      <c r="B29" s="8">
        <v>573</v>
      </c>
      <c r="C29" s="10">
        <f t="shared" si="1"/>
        <v>1.5698630136986302</v>
      </c>
      <c r="D29" s="11" t="s">
        <v>258</v>
      </c>
      <c r="E29" s="6" t="s">
        <v>259</v>
      </c>
      <c r="F29" s="6" t="s">
        <v>259</v>
      </c>
      <c r="G29" s="6" t="s">
        <v>259</v>
      </c>
      <c r="H29" s="6" t="s">
        <v>259</v>
      </c>
      <c r="I29" s="6" t="s">
        <v>259</v>
      </c>
      <c r="J29" s="6" t="s">
        <v>259</v>
      </c>
      <c r="K29" s="6" t="s">
        <v>259</v>
      </c>
      <c r="L29" s="6" t="s">
        <v>259</v>
      </c>
    </row>
    <row r="30" spans="1:13" x14ac:dyDescent="0.25">
      <c r="A30" s="4" t="s">
        <v>155</v>
      </c>
      <c r="B30" s="8">
        <v>5219</v>
      </c>
      <c r="C30" s="10">
        <f t="shared" si="1"/>
        <v>14.298630136986301</v>
      </c>
      <c r="D30" s="11" t="s">
        <v>258</v>
      </c>
      <c r="E30" s="6" t="s">
        <v>259</v>
      </c>
      <c r="F30" s="6" t="s">
        <v>259</v>
      </c>
      <c r="G30" s="6" t="s">
        <v>259</v>
      </c>
      <c r="H30" s="6" t="s">
        <v>259</v>
      </c>
      <c r="I30" s="6" t="s">
        <v>259</v>
      </c>
      <c r="J30" s="6" t="s">
        <v>259</v>
      </c>
      <c r="K30" s="6" t="s">
        <v>259</v>
      </c>
      <c r="L30" s="6" t="s">
        <v>259</v>
      </c>
    </row>
    <row r="31" spans="1:13" x14ac:dyDescent="0.25">
      <c r="A31" s="4" t="s">
        <v>105</v>
      </c>
      <c r="B31" s="8">
        <v>17905</v>
      </c>
      <c r="C31" s="10">
        <f t="shared" si="1"/>
        <v>49.054794520547944</v>
      </c>
      <c r="D31" s="11" t="s">
        <v>258</v>
      </c>
      <c r="E31" s="6" t="s">
        <v>259</v>
      </c>
      <c r="F31" s="6" t="s">
        <v>259</v>
      </c>
      <c r="G31" s="6" t="s">
        <v>259</v>
      </c>
      <c r="H31" s="6" t="s">
        <v>259</v>
      </c>
      <c r="I31" s="6" t="s">
        <v>259</v>
      </c>
      <c r="J31" s="6" t="s">
        <v>259</v>
      </c>
      <c r="K31" s="6" t="s">
        <v>259</v>
      </c>
      <c r="L31" s="6" t="s">
        <v>259</v>
      </c>
    </row>
    <row r="32" spans="1:13" x14ac:dyDescent="0.25">
      <c r="A32" s="4" t="s">
        <v>237</v>
      </c>
      <c r="B32" s="8">
        <v>408</v>
      </c>
      <c r="C32" s="10">
        <f>B32/293</f>
        <v>1.3924914675767919</v>
      </c>
      <c r="D32" s="11" t="s">
        <v>258</v>
      </c>
      <c r="E32" s="6" t="s">
        <v>259</v>
      </c>
      <c r="F32" s="6" t="s">
        <v>259</v>
      </c>
      <c r="G32" s="6" t="s">
        <v>259</v>
      </c>
      <c r="H32" s="6" t="s">
        <v>259</v>
      </c>
      <c r="I32" s="6" t="s">
        <v>259</v>
      </c>
      <c r="J32" s="6" t="s">
        <v>259</v>
      </c>
      <c r="K32" s="6" t="s">
        <v>259</v>
      </c>
      <c r="L32" s="6" t="s">
        <v>259</v>
      </c>
    </row>
    <row r="33" spans="1:12" x14ac:dyDescent="0.25">
      <c r="A33" s="4" t="s">
        <v>96</v>
      </c>
      <c r="B33" s="8">
        <v>21904</v>
      </c>
      <c r="C33" s="10">
        <f>B33/365</f>
        <v>60.010958904109586</v>
      </c>
      <c r="D33" s="11" t="s">
        <v>258</v>
      </c>
      <c r="E33" s="6" t="s">
        <v>259</v>
      </c>
      <c r="F33" s="6" t="s">
        <v>259</v>
      </c>
      <c r="G33" s="6" t="s">
        <v>259</v>
      </c>
      <c r="H33" s="6" t="s">
        <v>259</v>
      </c>
      <c r="I33" s="6" t="s">
        <v>259</v>
      </c>
      <c r="J33" s="6" t="s">
        <v>259</v>
      </c>
      <c r="K33" s="6" t="s">
        <v>259</v>
      </c>
      <c r="L33" s="6" t="s">
        <v>259</v>
      </c>
    </row>
    <row r="34" spans="1:12" x14ac:dyDescent="0.25">
      <c r="A34" s="4" t="s">
        <v>9</v>
      </c>
      <c r="B34" s="8">
        <v>214702</v>
      </c>
      <c r="C34" s="10">
        <f>B34/300</f>
        <v>715.67333333333329</v>
      </c>
      <c r="D34" s="11" t="s">
        <v>257</v>
      </c>
      <c r="E34" s="6" t="s">
        <v>259</v>
      </c>
      <c r="F34" s="6" t="s">
        <v>259</v>
      </c>
      <c r="G34" s="6" t="s">
        <v>259</v>
      </c>
      <c r="H34" s="6" t="s">
        <v>259</v>
      </c>
      <c r="I34" s="36" t="s">
        <v>251</v>
      </c>
      <c r="J34" s="36" t="s">
        <v>251</v>
      </c>
      <c r="K34" s="6" t="s">
        <v>259</v>
      </c>
      <c r="L34" s="6" t="s">
        <v>259</v>
      </c>
    </row>
    <row r="35" spans="1:12" x14ac:dyDescent="0.25">
      <c r="A35" s="4" t="s">
        <v>180</v>
      </c>
      <c r="B35" s="8">
        <v>3472</v>
      </c>
      <c r="C35" s="10">
        <f>B35/365</f>
        <v>9.5123287671232877</v>
      </c>
      <c r="D35" s="11" t="s">
        <v>258</v>
      </c>
      <c r="E35" s="6" t="s">
        <v>259</v>
      </c>
      <c r="F35" s="6" t="s">
        <v>259</v>
      </c>
      <c r="G35" s="6" t="s">
        <v>259</v>
      </c>
      <c r="H35" s="6" t="s">
        <v>259</v>
      </c>
      <c r="I35" s="6" t="s">
        <v>259</v>
      </c>
      <c r="J35" s="6" t="s">
        <v>259</v>
      </c>
      <c r="K35" s="6" t="s">
        <v>259</v>
      </c>
      <c r="L35" s="6" t="s">
        <v>259</v>
      </c>
    </row>
    <row r="36" spans="1:12" x14ac:dyDescent="0.25">
      <c r="A36" s="4" t="s">
        <v>137</v>
      </c>
      <c r="B36" s="8">
        <v>8985</v>
      </c>
      <c r="C36" s="10">
        <f>B36/293</f>
        <v>30.66552901023891</v>
      </c>
      <c r="D36" s="11" t="s">
        <v>258</v>
      </c>
      <c r="E36" s="6" t="s">
        <v>259</v>
      </c>
      <c r="F36" s="6" t="s">
        <v>259</v>
      </c>
      <c r="G36" s="6" t="s">
        <v>259</v>
      </c>
      <c r="H36" s="6" t="s">
        <v>259</v>
      </c>
      <c r="I36" s="6" t="s">
        <v>259</v>
      </c>
      <c r="J36" s="36" t="s">
        <v>251</v>
      </c>
      <c r="K36" s="36" t="s">
        <v>251</v>
      </c>
      <c r="L36" s="6" t="s">
        <v>259</v>
      </c>
    </row>
    <row r="37" spans="1:12" x14ac:dyDescent="0.25">
      <c r="A37" s="4" t="s">
        <v>39</v>
      </c>
      <c r="B37" s="8">
        <v>76288</v>
      </c>
      <c r="C37" s="10">
        <f>B37/300</f>
        <v>254.29333333333332</v>
      </c>
      <c r="D37" s="11" t="s">
        <v>258</v>
      </c>
      <c r="E37" s="6" t="s">
        <v>259</v>
      </c>
      <c r="F37" s="6" t="s">
        <v>259</v>
      </c>
      <c r="G37" s="6" t="s">
        <v>259</v>
      </c>
      <c r="H37" s="6" t="s">
        <v>259</v>
      </c>
      <c r="I37" s="6" t="s">
        <v>259</v>
      </c>
      <c r="J37" s="6" t="s">
        <v>259</v>
      </c>
      <c r="K37" s="6" t="s">
        <v>259</v>
      </c>
      <c r="L37" s="6" t="s">
        <v>259</v>
      </c>
    </row>
    <row r="38" spans="1:12" x14ac:dyDescent="0.25">
      <c r="A38" s="4" t="s">
        <v>200</v>
      </c>
      <c r="B38" s="8">
        <v>2412</v>
      </c>
      <c r="C38" s="10">
        <f>B38/365</f>
        <v>6.6082191780821917</v>
      </c>
      <c r="D38" s="11" t="s">
        <v>258</v>
      </c>
      <c r="E38" s="6" t="s">
        <v>259</v>
      </c>
      <c r="F38" s="6" t="s">
        <v>259</v>
      </c>
      <c r="G38" s="6" t="s">
        <v>259</v>
      </c>
      <c r="H38" s="6" t="s">
        <v>259</v>
      </c>
      <c r="I38" s="6" t="s">
        <v>259</v>
      </c>
      <c r="J38" s="6" t="s">
        <v>259</v>
      </c>
      <c r="K38" s="6" t="s">
        <v>259</v>
      </c>
      <c r="L38" s="6" t="s">
        <v>259</v>
      </c>
    </row>
    <row r="39" spans="1:12" x14ac:dyDescent="0.25">
      <c r="A39" s="4" t="s">
        <v>221</v>
      </c>
      <c r="B39" s="8">
        <v>798</v>
      </c>
      <c r="C39" s="10">
        <f>B39/293</f>
        <v>2.7235494880546076</v>
      </c>
      <c r="D39" s="11" t="s">
        <v>258</v>
      </c>
      <c r="E39" s="6" t="s">
        <v>259</v>
      </c>
      <c r="F39" s="6" t="s">
        <v>259</v>
      </c>
      <c r="G39" s="6" t="s">
        <v>259</v>
      </c>
      <c r="H39" s="6" t="s">
        <v>259</v>
      </c>
      <c r="I39" s="6" t="s">
        <v>259</v>
      </c>
      <c r="J39" s="6" t="s">
        <v>259</v>
      </c>
      <c r="K39" s="6" t="s">
        <v>259</v>
      </c>
      <c r="L39" s="6" t="s">
        <v>259</v>
      </c>
    </row>
    <row r="40" spans="1:12" x14ac:dyDescent="0.25">
      <c r="A40" s="4" t="s">
        <v>116</v>
      </c>
      <c r="B40" s="8">
        <v>13530</v>
      </c>
      <c r="C40" s="10">
        <f>B40/300</f>
        <v>45.1</v>
      </c>
      <c r="D40" s="11" t="s">
        <v>258</v>
      </c>
      <c r="E40" s="6" t="s">
        <v>259</v>
      </c>
      <c r="F40" s="6" t="s">
        <v>259</v>
      </c>
      <c r="G40" s="6" t="s">
        <v>259</v>
      </c>
      <c r="H40" s="6" t="s">
        <v>259</v>
      </c>
      <c r="I40" s="6" t="s">
        <v>259</v>
      </c>
      <c r="J40" s="6" t="s">
        <v>259</v>
      </c>
      <c r="K40" s="6" t="s">
        <v>259</v>
      </c>
      <c r="L40" s="6" t="s">
        <v>259</v>
      </c>
    </row>
    <row r="41" spans="1:12" x14ac:dyDescent="0.25">
      <c r="A41" s="4" t="s">
        <v>244</v>
      </c>
      <c r="B41" s="8">
        <v>147</v>
      </c>
      <c r="C41" s="10">
        <f t="shared" ref="C41:C54" si="2">B41/365</f>
        <v>0.40273972602739727</v>
      </c>
      <c r="D41" s="11" t="s">
        <v>258</v>
      </c>
      <c r="E41" s="6" t="s">
        <v>259</v>
      </c>
      <c r="F41" s="6" t="s">
        <v>259</v>
      </c>
      <c r="G41" s="6" t="s">
        <v>259</v>
      </c>
      <c r="H41" s="6" t="s">
        <v>259</v>
      </c>
      <c r="I41" s="6" t="s">
        <v>259</v>
      </c>
      <c r="J41" s="6" t="s">
        <v>259</v>
      </c>
      <c r="K41" s="6" t="s">
        <v>259</v>
      </c>
      <c r="L41" s="6" t="s">
        <v>259</v>
      </c>
    </row>
    <row r="42" spans="1:12" x14ac:dyDescent="0.25">
      <c r="A42" s="4" t="s">
        <v>124</v>
      </c>
      <c r="B42" s="8">
        <v>11984</v>
      </c>
      <c r="C42" s="10">
        <f t="shared" si="2"/>
        <v>32.832876712328769</v>
      </c>
      <c r="D42" s="11" t="s">
        <v>258</v>
      </c>
      <c r="E42" s="6" t="s">
        <v>259</v>
      </c>
      <c r="F42" s="6" t="s">
        <v>259</v>
      </c>
      <c r="G42" s="6" t="s">
        <v>259</v>
      </c>
      <c r="H42" s="6" t="s">
        <v>259</v>
      </c>
      <c r="I42" s="6" t="s">
        <v>259</v>
      </c>
      <c r="J42" s="6" t="s">
        <v>259</v>
      </c>
      <c r="K42" s="6" t="s">
        <v>259</v>
      </c>
      <c r="L42" s="6" t="s">
        <v>259</v>
      </c>
    </row>
    <row r="43" spans="1:12" x14ac:dyDescent="0.25">
      <c r="A43" s="7" t="s">
        <v>304</v>
      </c>
      <c r="B43" s="8">
        <v>8613</v>
      </c>
      <c r="C43" s="10">
        <f t="shared" si="2"/>
        <v>23.597260273972601</v>
      </c>
      <c r="D43" s="11" t="s">
        <v>258</v>
      </c>
      <c r="E43" s="6" t="s">
        <v>259</v>
      </c>
      <c r="F43" s="6" t="s">
        <v>259</v>
      </c>
      <c r="G43" s="6" t="s">
        <v>259</v>
      </c>
      <c r="H43" s="6" t="s">
        <v>259</v>
      </c>
      <c r="I43" s="6" t="s">
        <v>259</v>
      </c>
      <c r="J43" s="6" t="s">
        <v>259</v>
      </c>
      <c r="K43" s="6" t="s">
        <v>259</v>
      </c>
      <c r="L43" s="6" t="s">
        <v>259</v>
      </c>
    </row>
    <row r="44" spans="1:12" x14ac:dyDescent="0.25">
      <c r="A44" s="4" t="s">
        <v>235</v>
      </c>
      <c r="B44" s="8">
        <v>427</v>
      </c>
      <c r="C44" s="10">
        <f t="shared" si="2"/>
        <v>1.1698630136986301</v>
      </c>
      <c r="D44" s="11" t="s">
        <v>258</v>
      </c>
      <c r="E44" s="6" t="s">
        <v>259</v>
      </c>
      <c r="F44" s="6" t="s">
        <v>259</v>
      </c>
      <c r="G44" s="6" t="s">
        <v>259</v>
      </c>
      <c r="H44" s="6" t="s">
        <v>259</v>
      </c>
      <c r="I44" s="6" t="s">
        <v>259</v>
      </c>
      <c r="J44" s="6" t="s">
        <v>259</v>
      </c>
      <c r="K44" s="6" t="s">
        <v>259</v>
      </c>
      <c r="L44" s="6" t="s">
        <v>259</v>
      </c>
    </row>
    <row r="45" spans="1:12" x14ac:dyDescent="0.25">
      <c r="A45" s="4" t="s">
        <v>222</v>
      </c>
      <c r="B45" s="8">
        <v>766</v>
      </c>
      <c r="C45" s="10">
        <f t="shared" si="2"/>
        <v>2.0986301369863014</v>
      </c>
      <c r="D45" s="11" t="s">
        <v>258</v>
      </c>
      <c r="E45" s="6" t="s">
        <v>259</v>
      </c>
      <c r="F45" s="6" t="s">
        <v>259</v>
      </c>
      <c r="G45" s="6" t="s">
        <v>259</v>
      </c>
      <c r="H45" s="6" t="s">
        <v>259</v>
      </c>
      <c r="I45" s="6" t="s">
        <v>259</v>
      </c>
      <c r="J45" s="6" t="s">
        <v>259</v>
      </c>
      <c r="K45" s="6" t="s">
        <v>259</v>
      </c>
      <c r="L45" s="6" t="s">
        <v>259</v>
      </c>
    </row>
    <row r="46" spans="1:12" x14ac:dyDescent="0.25">
      <c r="A46" s="4" t="s">
        <v>171</v>
      </c>
      <c r="B46" s="8">
        <v>4132</v>
      </c>
      <c r="C46" s="10">
        <f t="shared" si="2"/>
        <v>11.32054794520548</v>
      </c>
      <c r="D46" s="11" t="s">
        <v>258</v>
      </c>
      <c r="E46" s="6" t="s">
        <v>259</v>
      </c>
      <c r="F46" s="6" t="s">
        <v>259</v>
      </c>
      <c r="G46" s="6" t="s">
        <v>259</v>
      </c>
      <c r="H46" s="6" t="s">
        <v>259</v>
      </c>
      <c r="I46" s="6" t="s">
        <v>259</v>
      </c>
      <c r="J46" s="6" t="s">
        <v>259</v>
      </c>
      <c r="K46" s="6" t="s">
        <v>259</v>
      </c>
      <c r="L46" s="6" t="s">
        <v>259</v>
      </c>
    </row>
    <row r="47" spans="1:12" x14ac:dyDescent="0.25">
      <c r="A47" s="4" t="s">
        <v>150</v>
      </c>
      <c r="B47" s="8">
        <v>5655</v>
      </c>
      <c r="C47" s="10">
        <f t="shared" si="2"/>
        <v>15.493150684931507</v>
      </c>
      <c r="D47" s="11" t="s">
        <v>258</v>
      </c>
      <c r="E47" s="6" t="s">
        <v>259</v>
      </c>
      <c r="F47" s="6" t="s">
        <v>259</v>
      </c>
      <c r="G47" s="6" t="s">
        <v>259</v>
      </c>
      <c r="H47" s="6" t="s">
        <v>259</v>
      </c>
      <c r="I47" s="6" t="s">
        <v>259</v>
      </c>
      <c r="J47" s="6" t="s">
        <v>259</v>
      </c>
      <c r="K47" s="6" t="s">
        <v>259</v>
      </c>
      <c r="L47" s="6" t="s">
        <v>259</v>
      </c>
    </row>
    <row r="48" spans="1:12" x14ac:dyDescent="0.25">
      <c r="A48" s="4" t="s">
        <v>126</v>
      </c>
      <c r="B48" s="8">
        <v>11447</v>
      </c>
      <c r="C48" s="10">
        <f t="shared" si="2"/>
        <v>31.361643835616437</v>
      </c>
      <c r="D48" s="11" t="s">
        <v>258</v>
      </c>
      <c r="E48" s="6" t="s">
        <v>259</v>
      </c>
      <c r="F48" s="6" t="s">
        <v>259</v>
      </c>
      <c r="G48" s="6" t="s">
        <v>259</v>
      </c>
      <c r="H48" s="6" t="s">
        <v>259</v>
      </c>
      <c r="I48" s="6" t="s">
        <v>259</v>
      </c>
      <c r="J48" s="6" t="s">
        <v>259</v>
      </c>
      <c r="K48" s="6" t="s">
        <v>259</v>
      </c>
      <c r="L48" s="6" t="s">
        <v>259</v>
      </c>
    </row>
    <row r="49" spans="1:12" x14ac:dyDescent="0.25">
      <c r="A49" s="4" t="s">
        <v>219</v>
      </c>
      <c r="B49" s="8">
        <v>848</v>
      </c>
      <c r="C49" s="10">
        <f t="shared" si="2"/>
        <v>2.3232876712328765</v>
      </c>
      <c r="D49" s="11" t="s">
        <v>258</v>
      </c>
      <c r="E49" s="6" t="s">
        <v>259</v>
      </c>
      <c r="F49" s="6" t="s">
        <v>259</v>
      </c>
      <c r="G49" s="6" t="s">
        <v>259</v>
      </c>
      <c r="H49" s="6" t="s">
        <v>259</v>
      </c>
      <c r="I49" s="6" t="s">
        <v>259</v>
      </c>
      <c r="J49" s="6" t="s">
        <v>259</v>
      </c>
      <c r="K49" s="6" t="s">
        <v>259</v>
      </c>
      <c r="L49" s="6" t="s">
        <v>259</v>
      </c>
    </row>
    <row r="50" spans="1:12" x14ac:dyDescent="0.25">
      <c r="A50" s="4" t="s">
        <v>67</v>
      </c>
      <c r="B50" s="8">
        <v>42845</v>
      </c>
      <c r="C50" s="10">
        <f t="shared" si="2"/>
        <v>117.38356164383562</v>
      </c>
      <c r="D50" s="11" t="s">
        <v>257</v>
      </c>
      <c r="E50" s="36" t="s">
        <v>251</v>
      </c>
      <c r="F50" s="6" t="s">
        <v>259</v>
      </c>
      <c r="G50" s="6" t="s">
        <v>259</v>
      </c>
      <c r="H50" s="6" t="s">
        <v>259</v>
      </c>
      <c r="I50" s="6" t="s">
        <v>259</v>
      </c>
      <c r="J50" s="6" t="s">
        <v>259</v>
      </c>
      <c r="K50" s="6" t="s">
        <v>259</v>
      </c>
      <c r="L50" s="6" t="s">
        <v>259</v>
      </c>
    </row>
    <row r="51" spans="1:12" x14ac:dyDescent="0.25">
      <c r="A51" s="4" t="s">
        <v>12</v>
      </c>
      <c r="B51" s="8">
        <v>203828</v>
      </c>
      <c r="C51" s="10">
        <f t="shared" si="2"/>
        <v>558.43287671232872</v>
      </c>
      <c r="D51" s="11" t="s">
        <v>257</v>
      </c>
      <c r="E51" s="6" t="s">
        <v>259</v>
      </c>
      <c r="F51" s="6" t="s">
        <v>259</v>
      </c>
      <c r="G51" s="6" t="s">
        <v>259</v>
      </c>
      <c r="H51" s="6" t="s">
        <v>259</v>
      </c>
      <c r="I51" s="36" t="s">
        <v>251</v>
      </c>
      <c r="J51" s="36" t="s">
        <v>251</v>
      </c>
      <c r="K51" s="6" t="s">
        <v>259</v>
      </c>
      <c r="L51" s="6" t="s">
        <v>259</v>
      </c>
    </row>
    <row r="52" spans="1:12" x14ac:dyDescent="0.25">
      <c r="A52" s="4" t="s">
        <v>138</v>
      </c>
      <c r="B52" s="8">
        <v>8833</v>
      </c>
      <c r="C52" s="10">
        <f t="shared" si="2"/>
        <v>24.2</v>
      </c>
      <c r="D52" s="11" t="s">
        <v>258</v>
      </c>
      <c r="E52" s="6" t="s">
        <v>259</v>
      </c>
      <c r="F52" s="6" t="s">
        <v>259</v>
      </c>
      <c r="G52" s="6" t="s">
        <v>259</v>
      </c>
      <c r="H52" s="6" t="s">
        <v>259</v>
      </c>
      <c r="I52" s="6" t="s">
        <v>259</v>
      </c>
      <c r="J52" s="6" t="s">
        <v>259</v>
      </c>
      <c r="K52" s="6" t="s">
        <v>259</v>
      </c>
      <c r="L52" s="6" t="s">
        <v>259</v>
      </c>
    </row>
    <row r="53" spans="1:12" x14ac:dyDescent="0.25">
      <c r="A53" s="7" t="s">
        <v>334</v>
      </c>
      <c r="B53" s="8">
        <v>26266</v>
      </c>
      <c r="C53" s="10">
        <f t="shared" si="2"/>
        <v>71.961643835616442</v>
      </c>
      <c r="D53" s="11" t="s">
        <v>258</v>
      </c>
      <c r="E53" s="6" t="s">
        <v>259</v>
      </c>
      <c r="F53" s="6" t="s">
        <v>259</v>
      </c>
      <c r="G53" s="6" t="s">
        <v>259</v>
      </c>
      <c r="H53" s="6" t="s">
        <v>259</v>
      </c>
      <c r="I53" s="6" t="s">
        <v>259</v>
      </c>
      <c r="J53" s="6" t="s">
        <v>259</v>
      </c>
      <c r="K53" s="6" t="s">
        <v>259</v>
      </c>
      <c r="L53" s="6" t="s">
        <v>259</v>
      </c>
    </row>
    <row r="54" spans="1:12" x14ac:dyDescent="0.25">
      <c r="A54" s="4" t="s">
        <v>176</v>
      </c>
      <c r="B54" s="8">
        <v>3651</v>
      </c>
      <c r="C54" s="10">
        <f t="shared" si="2"/>
        <v>10.002739726027396</v>
      </c>
      <c r="D54" s="11" t="s">
        <v>258</v>
      </c>
      <c r="E54" s="6" t="s">
        <v>259</v>
      </c>
      <c r="F54" s="36" t="s">
        <v>251</v>
      </c>
      <c r="G54" s="36" t="s">
        <v>251</v>
      </c>
      <c r="H54" s="6" t="s">
        <v>259</v>
      </c>
      <c r="I54" s="6" t="s">
        <v>259</v>
      </c>
      <c r="J54" s="36" t="s">
        <v>251</v>
      </c>
      <c r="K54" s="6" t="s">
        <v>259</v>
      </c>
      <c r="L54" s="6" t="s">
        <v>259</v>
      </c>
    </row>
    <row r="55" spans="1:12" x14ac:dyDescent="0.25">
      <c r="A55" s="4" t="s">
        <v>210</v>
      </c>
      <c r="B55" s="8">
        <v>1770</v>
      </c>
      <c r="C55" s="10">
        <f>B55/293</f>
        <v>6.0409556313993171</v>
      </c>
      <c r="D55" s="11" t="s">
        <v>258</v>
      </c>
      <c r="E55" s="6" t="s">
        <v>259</v>
      </c>
      <c r="F55" s="6" t="s">
        <v>259</v>
      </c>
      <c r="G55" s="6" t="s">
        <v>259</v>
      </c>
      <c r="H55" s="6" t="s">
        <v>259</v>
      </c>
      <c r="I55" s="6" t="s">
        <v>259</v>
      </c>
      <c r="J55" s="6" t="s">
        <v>259</v>
      </c>
      <c r="K55" s="6" t="s">
        <v>259</v>
      </c>
      <c r="L55" s="6" t="s">
        <v>259</v>
      </c>
    </row>
    <row r="56" spans="1:12" x14ac:dyDescent="0.25">
      <c r="A56" s="4" t="s">
        <v>103</v>
      </c>
      <c r="B56" s="8">
        <v>18437</v>
      </c>
      <c r="C56" s="10">
        <f>B56/300</f>
        <v>61.456666666666663</v>
      </c>
      <c r="D56" s="11" t="s">
        <v>258</v>
      </c>
      <c r="E56" s="6" t="s">
        <v>259</v>
      </c>
      <c r="F56" s="6" t="s">
        <v>259</v>
      </c>
      <c r="G56" s="6" t="s">
        <v>259</v>
      </c>
      <c r="H56" s="6" t="s">
        <v>259</v>
      </c>
      <c r="I56" s="6" t="s">
        <v>259</v>
      </c>
      <c r="J56" s="6" t="s">
        <v>259</v>
      </c>
      <c r="K56" s="6" t="s">
        <v>259</v>
      </c>
      <c r="L56" s="6" t="s">
        <v>259</v>
      </c>
    </row>
    <row r="57" spans="1:12" x14ac:dyDescent="0.25">
      <c r="A57" s="4" t="s">
        <v>15</v>
      </c>
      <c r="B57" s="8">
        <v>149595</v>
      </c>
      <c r="C57" s="10">
        <f t="shared" ref="C57:C65" si="3">B57/365</f>
        <v>409.84931506849313</v>
      </c>
      <c r="D57" s="11" t="s">
        <v>257</v>
      </c>
      <c r="E57" s="6" t="s">
        <v>259</v>
      </c>
      <c r="F57" s="6" t="s">
        <v>259</v>
      </c>
      <c r="G57" s="6" t="s">
        <v>259</v>
      </c>
      <c r="H57" s="6" t="s">
        <v>259</v>
      </c>
      <c r="I57" s="6" t="s">
        <v>259</v>
      </c>
      <c r="J57" s="6" t="s">
        <v>259</v>
      </c>
      <c r="K57" s="6" t="s">
        <v>259</v>
      </c>
      <c r="L57" s="6" t="s">
        <v>259</v>
      </c>
    </row>
    <row r="58" spans="1:12" x14ac:dyDescent="0.25">
      <c r="A58" s="4" t="s">
        <v>249</v>
      </c>
      <c r="B58" s="8">
        <v>9</v>
      </c>
      <c r="C58" s="10">
        <f t="shared" si="3"/>
        <v>2.4657534246575342E-2</v>
      </c>
      <c r="D58" s="11" t="s">
        <v>258</v>
      </c>
      <c r="E58" s="6" t="s">
        <v>259</v>
      </c>
      <c r="F58" s="6" t="s">
        <v>259</v>
      </c>
      <c r="G58" s="6" t="s">
        <v>259</v>
      </c>
      <c r="H58" s="6" t="s">
        <v>259</v>
      </c>
      <c r="I58" s="6" t="s">
        <v>259</v>
      </c>
      <c r="J58" s="6" t="s">
        <v>259</v>
      </c>
      <c r="K58" s="6" t="s">
        <v>259</v>
      </c>
      <c r="L58" s="6" t="s">
        <v>259</v>
      </c>
    </row>
    <row r="59" spans="1:12" x14ac:dyDescent="0.25">
      <c r="A59" s="4" t="s">
        <v>168</v>
      </c>
      <c r="B59" s="8">
        <v>4513</v>
      </c>
      <c r="C59" s="10">
        <f t="shared" si="3"/>
        <v>12.364383561643836</v>
      </c>
      <c r="D59" s="11" t="s">
        <v>258</v>
      </c>
      <c r="E59" s="6" t="s">
        <v>259</v>
      </c>
      <c r="F59" s="36" t="s">
        <v>251</v>
      </c>
      <c r="G59" s="6" t="s">
        <v>259</v>
      </c>
      <c r="H59" s="6" t="s">
        <v>259</v>
      </c>
      <c r="I59" s="6" t="s">
        <v>259</v>
      </c>
      <c r="J59" s="36" t="s">
        <v>251</v>
      </c>
      <c r="K59" s="6" t="s">
        <v>259</v>
      </c>
      <c r="L59" s="6" t="s">
        <v>259</v>
      </c>
    </row>
    <row r="60" spans="1:12" x14ac:dyDescent="0.25">
      <c r="A60" s="4" t="s">
        <v>187</v>
      </c>
      <c r="B60" s="8">
        <v>3018</v>
      </c>
      <c r="C60" s="10">
        <f t="shared" si="3"/>
        <v>8.2684931506849306</v>
      </c>
      <c r="D60" s="11" t="s">
        <v>258</v>
      </c>
      <c r="E60" s="6" t="s">
        <v>259</v>
      </c>
      <c r="F60" s="6" t="s">
        <v>259</v>
      </c>
      <c r="G60" s="6" t="s">
        <v>259</v>
      </c>
      <c r="H60" s="6" t="s">
        <v>259</v>
      </c>
      <c r="I60" s="6" t="s">
        <v>259</v>
      </c>
      <c r="J60" s="6" t="s">
        <v>259</v>
      </c>
      <c r="K60" s="6" t="s">
        <v>259</v>
      </c>
      <c r="L60" s="6" t="s">
        <v>259</v>
      </c>
    </row>
    <row r="61" spans="1:12" x14ac:dyDescent="0.25">
      <c r="A61" s="7" t="s">
        <v>477</v>
      </c>
      <c r="B61" s="8">
        <v>3467</v>
      </c>
      <c r="C61" s="10">
        <f t="shared" si="3"/>
        <v>9.4986301369863018</v>
      </c>
      <c r="D61" s="11" t="s">
        <v>258</v>
      </c>
      <c r="E61" s="6" t="s">
        <v>259</v>
      </c>
      <c r="F61" s="6" t="s">
        <v>259</v>
      </c>
      <c r="G61" s="6" t="s">
        <v>259</v>
      </c>
      <c r="H61" s="6" t="s">
        <v>259</v>
      </c>
      <c r="I61" s="6" t="s">
        <v>259</v>
      </c>
      <c r="J61" s="6" t="s">
        <v>259</v>
      </c>
      <c r="K61" s="6" t="s">
        <v>259</v>
      </c>
      <c r="L61" s="6" t="s">
        <v>259</v>
      </c>
    </row>
    <row r="62" spans="1:12" x14ac:dyDescent="0.25">
      <c r="A62" s="4" t="s">
        <v>92</v>
      </c>
      <c r="B62" s="8">
        <v>26431</v>
      </c>
      <c r="C62" s="10">
        <f t="shared" si="3"/>
        <v>72.413698630136992</v>
      </c>
      <c r="D62" s="11" t="s">
        <v>258</v>
      </c>
      <c r="E62" s="6" t="s">
        <v>259</v>
      </c>
      <c r="F62" s="6" t="s">
        <v>259</v>
      </c>
      <c r="G62" s="6" t="s">
        <v>259</v>
      </c>
      <c r="H62" s="6" t="s">
        <v>259</v>
      </c>
      <c r="I62" s="6" t="s">
        <v>259</v>
      </c>
      <c r="J62" s="36" t="s">
        <v>251</v>
      </c>
      <c r="K62" s="6" t="s">
        <v>259</v>
      </c>
      <c r="L62" s="6" t="s">
        <v>259</v>
      </c>
    </row>
    <row r="63" spans="1:12" x14ac:dyDescent="0.25">
      <c r="A63" s="4" t="s">
        <v>191</v>
      </c>
      <c r="B63" s="8">
        <v>2885</v>
      </c>
      <c r="C63" s="10">
        <f t="shared" si="3"/>
        <v>7.904109589041096</v>
      </c>
      <c r="D63" s="11" t="s">
        <v>258</v>
      </c>
      <c r="E63" s="6" t="s">
        <v>259</v>
      </c>
      <c r="F63" s="6" t="s">
        <v>259</v>
      </c>
      <c r="G63" s="6" t="s">
        <v>259</v>
      </c>
      <c r="H63" s="6" t="s">
        <v>259</v>
      </c>
      <c r="I63" s="6" t="s">
        <v>259</v>
      </c>
      <c r="J63" s="36" t="s">
        <v>251</v>
      </c>
      <c r="K63" s="6" t="s">
        <v>259</v>
      </c>
      <c r="L63" s="6" t="s">
        <v>259</v>
      </c>
    </row>
    <row r="64" spans="1:12" x14ac:dyDescent="0.25">
      <c r="A64" s="4" t="s">
        <v>27</v>
      </c>
      <c r="B64" s="8">
        <v>98518</v>
      </c>
      <c r="C64" s="10">
        <f t="shared" si="3"/>
        <v>269.91232876712331</v>
      </c>
      <c r="D64" s="11" t="s">
        <v>257</v>
      </c>
      <c r="E64" s="6" t="s">
        <v>259</v>
      </c>
      <c r="F64" s="6" t="s">
        <v>259</v>
      </c>
      <c r="G64" s="6" t="s">
        <v>259</v>
      </c>
      <c r="H64" s="6" t="s">
        <v>259</v>
      </c>
      <c r="I64" s="36" t="s">
        <v>251</v>
      </c>
      <c r="J64" s="36" t="s">
        <v>251</v>
      </c>
      <c r="K64" s="6" t="s">
        <v>259</v>
      </c>
      <c r="L64" s="6" t="s">
        <v>259</v>
      </c>
    </row>
    <row r="65" spans="1:12" x14ac:dyDescent="0.25">
      <c r="A65" s="4" t="s">
        <v>129</v>
      </c>
      <c r="B65" s="8">
        <v>11099</v>
      </c>
      <c r="C65" s="10">
        <f t="shared" si="3"/>
        <v>30.408219178082192</v>
      </c>
      <c r="D65" s="11" t="s">
        <v>258</v>
      </c>
      <c r="E65" s="6" t="s">
        <v>259</v>
      </c>
      <c r="F65" s="36" t="s">
        <v>251</v>
      </c>
      <c r="G65" s="6" t="s">
        <v>259</v>
      </c>
      <c r="H65" s="6" t="s">
        <v>259</v>
      </c>
      <c r="I65" s="6" t="s">
        <v>259</v>
      </c>
      <c r="J65" s="6" t="s">
        <v>259</v>
      </c>
      <c r="K65" s="6" t="s">
        <v>259</v>
      </c>
      <c r="L65" s="6" t="s">
        <v>259</v>
      </c>
    </row>
    <row r="66" spans="1:12" x14ac:dyDescent="0.25">
      <c r="A66" s="4" t="s">
        <v>23</v>
      </c>
      <c r="B66" s="8">
        <v>108498</v>
      </c>
      <c r="C66" s="10">
        <f>B66/300</f>
        <v>361.66</v>
      </c>
      <c r="D66" s="11" t="s">
        <v>257</v>
      </c>
      <c r="E66" s="6" t="s">
        <v>259</v>
      </c>
      <c r="F66" s="6" t="s">
        <v>259</v>
      </c>
      <c r="G66" s="6" t="s">
        <v>259</v>
      </c>
      <c r="H66" s="6" t="s">
        <v>259</v>
      </c>
      <c r="I66" s="36" t="s">
        <v>251</v>
      </c>
      <c r="J66" s="36" t="s">
        <v>251</v>
      </c>
      <c r="K66" s="6" t="s">
        <v>259</v>
      </c>
      <c r="L66" s="6" t="s">
        <v>259</v>
      </c>
    </row>
    <row r="67" spans="1:12" x14ac:dyDescent="0.25">
      <c r="A67" s="4" t="s">
        <v>241</v>
      </c>
      <c r="B67" s="8">
        <v>284</v>
      </c>
      <c r="C67" s="10">
        <f>B67/365</f>
        <v>0.77808219178082194</v>
      </c>
      <c r="D67" s="11" t="s">
        <v>258</v>
      </c>
      <c r="E67" s="6" t="s">
        <v>259</v>
      </c>
      <c r="F67" s="6" t="s">
        <v>259</v>
      </c>
      <c r="G67" s="6" t="s">
        <v>259</v>
      </c>
      <c r="H67" s="6" t="s">
        <v>259</v>
      </c>
      <c r="I67" s="6" t="s">
        <v>259</v>
      </c>
      <c r="J67" s="6" t="s">
        <v>259</v>
      </c>
      <c r="K67" s="6" t="s">
        <v>259</v>
      </c>
      <c r="L67" s="6" t="s">
        <v>259</v>
      </c>
    </row>
    <row r="68" spans="1:12" x14ac:dyDescent="0.25">
      <c r="A68" s="4" t="s">
        <v>13</v>
      </c>
      <c r="B68" s="8">
        <v>196793</v>
      </c>
      <c r="C68" s="10">
        <f>B68/365</f>
        <v>539.158904109589</v>
      </c>
      <c r="D68" s="11" t="s">
        <v>256</v>
      </c>
      <c r="E68" s="36" t="s">
        <v>251</v>
      </c>
      <c r="F68" s="36" t="s">
        <v>251</v>
      </c>
      <c r="G68" s="36" t="s">
        <v>251</v>
      </c>
      <c r="H68" s="6" t="s">
        <v>259</v>
      </c>
      <c r="I68" s="6" t="s">
        <v>259</v>
      </c>
      <c r="J68" s="36" t="s">
        <v>251</v>
      </c>
      <c r="K68" s="6" t="s">
        <v>259</v>
      </c>
      <c r="L68" s="36" t="s">
        <v>251</v>
      </c>
    </row>
    <row r="69" spans="1:12" x14ac:dyDescent="0.25">
      <c r="A69" s="4" t="s">
        <v>51</v>
      </c>
      <c r="B69" s="8">
        <v>61461</v>
      </c>
      <c r="C69" s="10">
        <f>B69/365</f>
        <v>168.38630136986302</v>
      </c>
      <c r="D69" s="11" t="s">
        <v>258</v>
      </c>
      <c r="E69" s="6" t="s">
        <v>259</v>
      </c>
      <c r="F69" s="6" t="s">
        <v>259</v>
      </c>
      <c r="G69" s="6" t="s">
        <v>259</v>
      </c>
      <c r="H69" s="6" t="s">
        <v>259</v>
      </c>
      <c r="I69" s="6" t="s">
        <v>259</v>
      </c>
      <c r="J69" s="6" t="s">
        <v>259</v>
      </c>
      <c r="K69" s="6" t="s">
        <v>259</v>
      </c>
      <c r="L69" s="6" t="s">
        <v>259</v>
      </c>
    </row>
    <row r="70" spans="1:12" x14ac:dyDescent="0.25">
      <c r="A70" s="4" t="s">
        <v>16</v>
      </c>
      <c r="B70" s="8">
        <v>145238</v>
      </c>
      <c r="C70" s="10">
        <f>B70/300</f>
        <v>484.12666666666667</v>
      </c>
      <c r="D70" s="11" t="s">
        <v>257</v>
      </c>
      <c r="E70" s="6" t="s">
        <v>259</v>
      </c>
      <c r="F70" s="6" t="s">
        <v>259</v>
      </c>
      <c r="G70" s="6" t="s">
        <v>259</v>
      </c>
      <c r="H70" s="6" t="s">
        <v>259</v>
      </c>
      <c r="I70" s="6" t="s">
        <v>259</v>
      </c>
      <c r="J70" s="6" t="s">
        <v>259</v>
      </c>
      <c r="K70" s="6" t="s">
        <v>259</v>
      </c>
      <c r="L70" s="6" t="s">
        <v>259</v>
      </c>
    </row>
    <row r="71" spans="1:12" x14ac:dyDescent="0.25">
      <c r="A71" s="4" t="s">
        <v>28</v>
      </c>
      <c r="B71" s="8">
        <v>98192</v>
      </c>
      <c r="C71" s="10">
        <f>B71/300</f>
        <v>327.30666666666667</v>
      </c>
      <c r="D71" s="11" t="s">
        <v>258</v>
      </c>
      <c r="E71" s="6" t="s">
        <v>259</v>
      </c>
      <c r="F71" s="6" t="s">
        <v>259</v>
      </c>
      <c r="G71" s="6" t="s">
        <v>259</v>
      </c>
      <c r="H71" s="6" t="s">
        <v>259</v>
      </c>
      <c r="I71" s="6" t="s">
        <v>259</v>
      </c>
      <c r="J71" s="36" t="s">
        <v>251</v>
      </c>
      <c r="K71" s="6" t="s">
        <v>259</v>
      </c>
      <c r="L71" s="6" t="s">
        <v>259</v>
      </c>
    </row>
    <row r="72" spans="1:12" x14ac:dyDescent="0.25">
      <c r="A72" s="4" t="s">
        <v>57</v>
      </c>
      <c r="B72" s="8">
        <v>54237</v>
      </c>
      <c r="C72" s="10">
        <f>B72/300</f>
        <v>180.79</v>
      </c>
      <c r="D72" s="11" t="s">
        <v>258</v>
      </c>
      <c r="E72" s="6" t="s">
        <v>259</v>
      </c>
      <c r="F72" s="6" t="s">
        <v>259</v>
      </c>
      <c r="G72" s="6" t="s">
        <v>259</v>
      </c>
      <c r="H72" s="6" t="s">
        <v>259</v>
      </c>
      <c r="I72" s="6" t="s">
        <v>259</v>
      </c>
      <c r="J72" s="6" t="s">
        <v>259</v>
      </c>
      <c r="K72" s="6" t="s">
        <v>259</v>
      </c>
      <c r="L72" s="6" t="s">
        <v>259</v>
      </c>
    </row>
    <row r="73" spans="1:12" x14ac:dyDescent="0.25">
      <c r="A73" s="4" t="s">
        <v>128</v>
      </c>
      <c r="B73" s="8">
        <v>11140</v>
      </c>
      <c r="C73" s="10">
        <f t="shared" ref="C73:C89" si="4">B73/365</f>
        <v>30.520547945205479</v>
      </c>
      <c r="D73" s="11" t="s">
        <v>258</v>
      </c>
      <c r="E73" s="6" t="s">
        <v>259</v>
      </c>
      <c r="F73" s="6" t="s">
        <v>259</v>
      </c>
      <c r="G73" s="6" t="s">
        <v>259</v>
      </c>
      <c r="H73" s="6" t="s">
        <v>259</v>
      </c>
      <c r="I73" s="6" t="s">
        <v>259</v>
      </c>
      <c r="J73" s="6" t="s">
        <v>259</v>
      </c>
      <c r="K73" s="6" t="s">
        <v>259</v>
      </c>
      <c r="L73" s="6" t="s">
        <v>259</v>
      </c>
    </row>
    <row r="74" spans="1:12" x14ac:dyDescent="0.25">
      <c r="A74" s="4" t="s">
        <v>130</v>
      </c>
      <c r="B74" s="8">
        <v>10888</v>
      </c>
      <c r="C74" s="10">
        <f t="shared" si="4"/>
        <v>29.830136986301369</v>
      </c>
      <c r="D74" s="11" t="s">
        <v>258</v>
      </c>
      <c r="E74" s="6" t="s">
        <v>259</v>
      </c>
      <c r="F74" s="6" t="s">
        <v>259</v>
      </c>
      <c r="G74" s="6" t="s">
        <v>259</v>
      </c>
      <c r="H74" s="6" t="s">
        <v>259</v>
      </c>
      <c r="I74" s="6" t="s">
        <v>259</v>
      </c>
      <c r="J74" s="6" t="s">
        <v>259</v>
      </c>
      <c r="K74" s="6" t="s">
        <v>259</v>
      </c>
      <c r="L74" s="6" t="s">
        <v>259</v>
      </c>
    </row>
    <row r="75" spans="1:12" x14ac:dyDescent="0.25">
      <c r="A75" s="4" t="s">
        <v>232</v>
      </c>
      <c r="B75" s="8">
        <v>454</v>
      </c>
      <c r="C75" s="10">
        <f t="shared" si="4"/>
        <v>1.2438356164383562</v>
      </c>
      <c r="D75" s="11" t="s">
        <v>258</v>
      </c>
      <c r="E75" s="6" t="s">
        <v>259</v>
      </c>
      <c r="F75" s="6" t="s">
        <v>259</v>
      </c>
      <c r="G75" s="6" t="s">
        <v>259</v>
      </c>
      <c r="H75" s="6" t="s">
        <v>259</v>
      </c>
      <c r="I75" s="6" t="s">
        <v>259</v>
      </c>
      <c r="J75" s="6" t="s">
        <v>259</v>
      </c>
      <c r="K75" s="6" t="s">
        <v>259</v>
      </c>
      <c r="L75" s="6" t="s">
        <v>259</v>
      </c>
    </row>
    <row r="76" spans="1:12" x14ac:dyDescent="0.25">
      <c r="A76" s="4" t="s">
        <v>40</v>
      </c>
      <c r="B76" s="8">
        <v>73110</v>
      </c>
      <c r="C76" s="10">
        <f t="shared" si="4"/>
        <v>200.30136986301369</v>
      </c>
      <c r="D76" s="11" t="s">
        <v>257</v>
      </c>
      <c r="E76" s="6" t="s">
        <v>259</v>
      </c>
      <c r="F76" s="6" t="s">
        <v>259</v>
      </c>
      <c r="G76" s="6" t="s">
        <v>259</v>
      </c>
      <c r="H76" s="6" t="s">
        <v>259</v>
      </c>
      <c r="I76" s="6" t="s">
        <v>259</v>
      </c>
      <c r="J76" s="36" t="s">
        <v>251</v>
      </c>
      <c r="K76" s="6" t="s">
        <v>259</v>
      </c>
      <c r="L76" s="6" t="s">
        <v>259</v>
      </c>
    </row>
    <row r="77" spans="1:12" x14ac:dyDescent="0.25">
      <c r="A77" s="4" t="s">
        <v>185</v>
      </c>
      <c r="B77" s="8">
        <v>3114</v>
      </c>
      <c r="C77" s="10">
        <f t="shared" si="4"/>
        <v>8.5315068493150683</v>
      </c>
      <c r="D77" s="11" t="s">
        <v>258</v>
      </c>
      <c r="E77" s="6" t="s">
        <v>259</v>
      </c>
      <c r="F77" s="6" t="s">
        <v>259</v>
      </c>
      <c r="G77" s="6" t="s">
        <v>259</v>
      </c>
      <c r="H77" s="6" t="s">
        <v>259</v>
      </c>
      <c r="I77" s="6" t="s">
        <v>259</v>
      </c>
      <c r="J77" s="6" t="s">
        <v>259</v>
      </c>
      <c r="K77" s="6" t="s">
        <v>259</v>
      </c>
      <c r="L77" s="6" t="s">
        <v>259</v>
      </c>
    </row>
    <row r="78" spans="1:12" x14ac:dyDescent="0.25">
      <c r="A78" s="4" t="s">
        <v>55</v>
      </c>
      <c r="B78" s="8">
        <v>55572</v>
      </c>
      <c r="C78" s="10">
        <f t="shared" si="4"/>
        <v>152.25205479452055</v>
      </c>
      <c r="D78" s="11" t="s">
        <v>256</v>
      </c>
      <c r="E78" s="6" t="s">
        <v>259</v>
      </c>
      <c r="F78" s="36" t="s">
        <v>251</v>
      </c>
      <c r="G78" s="6" t="s">
        <v>259</v>
      </c>
      <c r="H78" s="36" t="s">
        <v>251</v>
      </c>
      <c r="I78" s="6" t="s">
        <v>259</v>
      </c>
      <c r="J78" s="36" t="s">
        <v>251</v>
      </c>
      <c r="K78" s="36" t="s">
        <v>251</v>
      </c>
      <c r="L78" s="36" t="s">
        <v>251</v>
      </c>
    </row>
    <row r="79" spans="1:12" x14ac:dyDescent="0.25">
      <c r="A79" s="4" t="s">
        <v>229</v>
      </c>
      <c r="B79" s="8">
        <v>564</v>
      </c>
      <c r="C79" s="10">
        <f t="shared" si="4"/>
        <v>1.5452054794520549</v>
      </c>
      <c r="D79" s="11" t="s">
        <v>258</v>
      </c>
      <c r="E79" s="6" t="s">
        <v>259</v>
      </c>
      <c r="F79" s="6" t="s">
        <v>259</v>
      </c>
      <c r="G79" s="6" t="s">
        <v>259</v>
      </c>
      <c r="H79" s="6" t="s">
        <v>259</v>
      </c>
      <c r="I79" s="6" t="s">
        <v>259</v>
      </c>
      <c r="J79" s="6" t="s">
        <v>259</v>
      </c>
      <c r="K79" s="6" t="s">
        <v>259</v>
      </c>
      <c r="L79" s="6" t="s">
        <v>259</v>
      </c>
    </row>
    <row r="80" spans="1:12" x14ac:dyDescent="0.25">
      <c r="A80" s="4" t="s">
        <v>220</v>
      </c>
      <c r="B80" s="8">
        <v>816</v>
      </c>
      <c r="C80" s="10">
        <f t="shared" si="4"/>
        <v>2.2356164383561645</v>
      </c>
      <c r="D80" s="11" t="s">
        <v>258</v>
      </c>
      <c r="E80" s="6" t="s">
        <v>259</v>
      </c>
      <c r="F80" s="6" t="s">
        <v>259</v>
      </c>
      <c r="G80" s="6" t="s">
        <v>259</v>
      </c>
      <c r="H80" s="6" t="s">
        <v>259</v>
      </c>
      <c r="I80" s="6" t="s">
        <v>259</v>
      </c>
      <c r="J80" s="6" t="s">
        <v>259</v>
      </c>
      <c r="K80" s="6" t="s">
        <v>259</v>
      </c>
      <c r="L80" s="6" t="s">
        <v>259</v>
      </c>
    </row>
    <row r="81" spans="1:12" x14ac:dyDescent="0.25">
      <c r="A81" s="4" t="s">
        <v>5</v>
      </c>
      <c r="B81" s="8">
        <v>448277</v>
      </c>
      <c r="C81" s="10">
        <f t="shared" si="4"/>
        <v>1228.1561643835616</v>
      </c>
      <c r="D81" s="11" t="s">
        <v>256</v>
      </c>
      <c r="E81" s="6" t="s">
        <v>259</v>
      </c>
      <c r="F81" s="36" t="s">
        <v>251</v>
      </c>
      <c r="G81" s="6" t="s">
        <v>259</v>
      </c>
      <c r="H81" s="36" t="s">
        <v>251</v>
      </c>
      <c r="I81" s="36" t="s">
        <v>251</v>
      </c>
      <c r="J81" s="36" t="s">
        <v>251</v>
      </c>
      <c r="K81" s="6" t="s">
        <v>259</v>
      </c>
      <c r="L81" s="36" t="s">
        <v>251</v>
      </c>
    </row>
    <row r="82" spans="1:12" x14ac:dyDescent="0.25">
      <c r="A82" s="4" t="s">
        <v>240</v>
      </c>
      <c r="B82" s="8">
        <v>326</v>
      </c>
      <c r="C82" s="10">
        <f t="shared" si="4"/>
        <v>0.89315068493150684</v>
      </c>
      <c r="D82" s="11" t="s">
        <v>258</v>
      </c>
      <c r="E82" s="6" t="s">
        <v>259</v>
      </c>
      <c r="F82" s="6" t="s">
        <v>259</v>
      </c>
      <c r="G82" s="6" t="s">
        <v>259</v>
      </c>
      <c r="H82" s="6" t="s">
        <v>259</v>
      </c>
      <c r="I82" s="6" t="s">
        <v>259</v>
      </c>
      <c r="J82" s="6" t="s">
        <v>259</v>
      </c>
      <c r="K82" s="6" t="s">
        <v>259</v>
      </c>
      <c r="L82" s="6" t="s">
        <v>259</v>
      </c>
    </row>
    <row r="83" spans="1:12" x14ac:dyDescent="0.25">
      <c r="A83" s="4" t="s">
        <v>49</v>
      </c>
      <c r="B83" s="8">
        <v>63626</v>
      </c>
      <c r="C83" s="10">
        <f t="shared" si="4"/>
        <v>174.31780821917809</v>
      </c>
      <c r="D83" s="11" t="s">
        <v>257</v>
      </c>
      <c r="E83" s="6" t="s">
        <v>259</v>
      </c>
      <c r="F83" s="6" t="s">
        <v>259</v>
      </c>
      <c r="G83" s="6" t="s">
        <v>259</v>
      </c>
      <c r="H83" s="6" t="s">
        <v>259</v>
      </c>
      <c r="I83" s="6" t="s">
        <v>259</v>
      </c>
      <c r="J83" s="6" t="s">
        <v>259</v>
      </c>
      <c r="K83" s="6" t="s">
        <v>259</v>
      </c>
      <c r="L83" s="6" t="s">
        <v>259</v>
      </c>
    </row>
    <row r="84" spans="1:12" x14ac:dyDescent="0.25">
      <c r="A84" s="4" t="s">
        <v>21</v>
      </c>
      <c r="B84" s="8">
        <v>121092</v>
      </c>
      <c r="C84" s="10">
        <f t="shared" si="4"/>
        <v>331.75890410958903</v>
      </c>
      <c r="D84" s="11" t="s">
        <v>257</v>
      </c>
      <c r="E84" s="6" t="s">
        <v>259</v>
      </c>
      <c r="F84" s="36" t="s">
        <v>251</v>
      </c>
      <c r="G84" s="6" t="s">
        <v>259</v>
      </c>
      <c r="H84" s="36" t="s">
        <v>251</v>
      </c>
      <c r="I84" s="6" t="s">
        <v>259</v>
      </c>
      <c r="J84" s="6" t="s">
        <v>259</v>
      </c>
      <c r="K84" s="6" t="s">
        <v>259</v>
      </c>
      <c r="L84" s="6" t="s">
        <v>259</v>
      </c>
    </row>
    <row r="85" spans="1:12" x14ac:dyDescent="0.25">
      <c r="A85" s="4" t="s">
        <v>22</v>
      </c>
      <c r="B85" s="8">
        <v>115675</v>
      </c>
      <c r="C85" s="10">
        <f t="shared" si="4"/>
        <v>316.91780821917808</v>
      </c>
      <c r="D85" s="11" t="s">
        <v>257</v>
      </c>
      <c r="E85" s="6" t="s">
        <v>259</v>
      </c>
      <c r="F85" s="36" t="s">
        <v>251</v>
      </c>
      <c r="G85" s="6" t="s">
        <v>259</v>
      </c>
      <c r="H85" s="6" t="s">
        <v>259</v>
      </c>
      <c r="I85" s="6" t="s">
        <v>259</v>
      </c>
      <c r="J85" s="6" t="s">
        <v>259</v>
      </c>
      <c r="K85" s="36" t="s">
        <v>251</v>
      </c>
      <c r="L85" s="36" t="s">
        <v>251</v>
      </c>
    </row>
    <row r="86" spans="1:12" x14ac:dyDescent="0.25">
      <c r="A86" s="4" t="s">
        <v>87</v>
      </c>
      <c r="B86" s="8">
        <v>31856</v>
      </c>
      <c r="C86" s="10">
        <f t="shared" si="4"/>
        <v>87.276712328767118</v>
      </c>
      <c r="D86" s="11" t="s">
        <v>258</v>
      </c>
      <c r="E86" s="6" t="s">
        <v>259</v>
      </c>
      <c r="F86" s="6" t="s">
        <v>259</v>
      </c>
      <c r="G86" s="6" t="s">
        <v>259</v>
      </c>
      <c r="H86" s="6" t="s">
        <v>259</v>
      </c>
      <c r="I86" s="6" t="s">
        <v>259</v>
      </c>
      <c r="J86" s="6" t="s">
        <v>259</v>
      </c>
      <c r="K86" s="6" t="s">
        <v>259</v>
      </c>
      <c r="L86" s="6" t="s">
        <v>259</v>
      </c>
    </row>
    <row r="87" spans="1:12" x14ac:dyDescent="0.25">
      <c r="A87" s="7" t="s">
        <v>290</v>
      </c>
      <c r="B87" s="8">
        <v>41570</v>
      </c>
      <c r="C87" s="10">
        <f t="shared" si="4"/>
        <v>113.89041095890411</v>
      </c>
      <c r="D87" s="11" t="s">
        <v>258</v>
      </c>
      <c r="E87" s="6" t="s">
        <v>259</v>
      </c>
      <c r="F87" s="6" t="s">
        <v>259</v>
      </c>
      <c r="G87" s="6" t="s">
        <v>259</v>
      </c>
      <c r="H87" s="6" t="s">
        <v>259</v>
      </c>
      <c r="I87" s="6" t="s">
        <v>259</v>
      </c>
      <c r="J87" s="6" t="s">
        <v>259</v>
      </c>
      <c r="K87" s="6" t="s">
        <v>259</v>
      </c>
      <c r="L87" s="6" t="s">
        <v>259</v>
      </c>
    </row>
    <row r="88" spans="1:12" x14ac:dyDescent="0.25">
      <c r="A88" s="7" t="s">
        <v>306</v>
      </c>
      <c r="B88" s="8">
        <v>117551</v>
      </c>
      <c r="C88" s="10">
        <f t="shared" si="4"/>
        <v>322.05753424657536</v>
      </c>
      <c r="D88" s="11" t="s">
        <v>257</v>
      </c>
      <c r="E88" s="6" t="s">
        <v>259</v>
      </c>
      <c r="F88" s="36" t="s">
        <v>251</v>
      </c>
      <c r="G88" s="6" t="s">
        <v>259</v>
      </c>
      <c r="H88" s="6" t="s">
        <v>259</v>
      </c>
      <c r="I88" s="6" t="s">
        <v>259</v>
      </c>
      <c r="J88" s="6" t="s">
        <v>259</v>
      </c>
      <c r="K88" s="36" t="s">
        <v>251</v>
      </c>
      <c r="L88" s="6" t="s">
        <v>259</v>
      </c>
    </row>
    <row r="89" spans="1:12" x14ac:dyDescent="0.25">
      <c r="A89" s="7" t="s">
        <v>541</v>
      </c>
      <c r="B89" s="8">
        <v>6531</v>
      </c>
      <c r="C89" s="10">
        <f t="shared" si="4"/>
        <v>17.893150684931506</v>
      </c>
      <c r="D89" s="11" t="s">
        <v>258</v>
      </c>
      <c r="E89" s="6" t="s">
        <v>259</v>
      </c>
      <c r="F89" s="6" t="s">
        <v>259</v>
      </c>
      <c r="G89" s="6" t="s">
        <v>259</v>
      </c>
      <c r="H89" s="6" t="s">
        <v>259</v>
      </c>
      <c r="I89" s="6" t="s">
        <v>259</v>
      </c>
      <c r="J89" s="6" t="s">
        <v>259</v>
      </c>
      <c r="K89" s="6" t="s">
        <v>259</v>
      </c>
      <c r="L89" s="6" t="s">
        <v>259</v>
      </c>
    </row>
    <row r="90" spans="1:12" x14ac:dyDescent="0.25">
      <c r="A90" s="4" t="s">
        <v>206</v>
      </c>
      <c r="B90" s="8">
        <v>2151</v>
      </c>
      <c r="C90" s="10">
        <f>B90/293</f>
        <v>7.3412969283276448</v>
      </c>
      <c r="D90" s="11" t="s">
        <v>258</v>
      </c>
      <c r="E90" s="6" t="s">
        <v>259</v>
      </c>
      <c r="F90" s="6" t="s">
        <v>259</v>
      </c>
      <c r="G90" s="6" t="s">
        <v>259</v>
      </c>
      <c r="H90" s="6" t="s">
        <v>259</v>
      </c>
      <c r="I90" s="6" t="s">
        <v>259</v>
      </c>
      <c r="J90" s="6" t="s">
        <v>259</v>
      </c>
      <c r="K90" s="6" t="s">
        <v>259</v>
      </c>
      <c r="L90" s="6" t="s">
        <v>259</v>
      </c>
    </row>
    <row r="91" spans="1:12" x14ac:dyDescent="0.25">
      <c r="A91" s="4" t="s">
        <v>153</v>
      </c>
      <c r="B91" s="8">
        <v>5384</v>
      </c>
      <c r="C91" s="10">
        <f>B91/365</f>
        <v>14.75068493150685</v>
      </c>
      <c r="D91" s="11" t="s">
        <v>258</v>
      </c>
      <c r="E91" s="6" t="s">
        <v>259</v>
      </c>
      <c r="F91" s="36" t="s">
        <v>251</v>
      </c>
      <c r="G91" s="6" t="s">
        <v>259</v>
      </c>
      <c r="H91" s="6" t="s">
        <v>259</v>
      </c>
      <c r="I91" s="6" t="s">
        <v>259</v>
      </c>
      <c r="J91" s="6" t="s">
        <v>259</v>
      </c>
      <c r="K91" s="6" t="s">
        <v>259</v>
      </c>
      <c r="L91" s="6" t="s">
        <v>259</v>
      </c>
    </row>
    <row r="92" spans="1:12" x14ac:dyDescent="0.25">
      <c r="A92" s="4" t="s">
        <v>1</v>
      </c>
      <c r="B92" s="8">
        <v>684411</v>
      </c>
      <c r="C92" s="10">
        <f>B92/365</f>
        <v>1875.0986301369862</v>
      </c>
      <c r="D92" s="11" t="s">
        <v>256</v>
      </c>
      <c r="E92" s="6" t="s">
        <v>259</v>
      </c>
      <c r="F92" s="36" t="s">
        <v>251</v>
      </c>
      <c r="G92" s="6" t="s">
        <v>259</v>
      </c>
      <c r="H92" s="6" t="s">
        <v>259</v>
      </c>
      <c r="I92" s="36" t="s">
        <v>251</v>
      </c>
      <c r="J92" s="36" t="s">
        <v>251</v>
      </c>
      <c r="K92" s="6" t="s">
        <v>259</v>
      </c>
      <c r="L92" s="6" t="s">
        <v>259</v>
      </c>
    </row>
    <row r="93" spans="1:12" x14ac:dyDescent="0.25">
      <c r="A93" s="4" t="s">
        <v>41</v>
      </c>
      <c r="B93" s="8">
        <v>69042</v>
      </c>
      <c r="C93" s="10">
        <f>B93/365</f>
        <v>189.15616438356165</v>
      </c>
      <c r="D93" s="11" t="s">
        <v>258</v>
      </c>
      <c r="E93" s="6" t="s">
        <v>259</v>
      </c>
      <c r="F93" s="6" t="s">
        <v>259</v>
      </c>
      <c r="G93" s="6" t="s">
        <v>259</v>
      </c>
      <c r="H93" s="6" t="s">
        <v>259</v>
      </c>
      <c r="I93" s="6" t="s">
        <v>259</v>
      </c>
      <c r="J93" s="6" t="s">
        <v>259</v>
      </c>
      <c r="K93" s="6" t="s">
        <v>259</v>
      </c>
      <c r="L93" s="6" t="s">
        <v>259</v>
      </c>
    </row>
    <row r="94" spans="1:12" x14ac:dyDescent="0.25">
      <c r="A94" s="4" t="s">
        <v>0</v>
      </c>
      <c r="B94" s="8">
        <v>2522314</v>
      </c>
      <c r="C94" s="10">
        <f>B94/365</f>
        <v>6910.449315068493</v>
      </c>
      <c r="D94" s="11" t="s">
        <v>255</v>
      </c>
      <c r="E94" s="36" t="s">
        <v>251</v>
      </c>
      <c r="F94" s="36" t="s">
        <v>251</v>
      </c>
      <c r="G94" s="6" t="s">
        <v>259</v>
      </c>
      <c r="H94" s="36" t="s">
        <v>251</v>
      </c>
      <c r="I94" s="36" t="s">
        <v>251</v>
      </c>
      <c r="J94" s="36" t="s">
        <v>251</v>
      </c>
      <c r="K94" s="6" t="s">
        <v>259</v>
      </c>
      <c r="L94" s="6" t="s">
        <v>259</v>
      </c>
    </row>
    <row r="95" spans="1:12" x14ac:dyDescent="0.25">
      <c r="A95" s="4" t="s">
        <v>26</v>
      </c>
      <c r="B95" s="8">
        <v>101788</v>
      </c>
      <c r="C95" s="10">
        <f>B95/300</f>
        <v>339.29333333333335</v>
      </c>
      <c r="D95" s="11" t="s">
        <v>258</v>
      </c>
      <c r="E95" s="6" t="s">
        <v>259</v>
      </c>
      <c r="F95" s="6" t="s">
        <v>259</v>
      </c>
      <c r="G95" s="6" t="s">
        <v>259</v>
      </c>
      <c r="H95" s="6" t="s">
        <v>259</v>
      </c>
      <c r="I95" s="6" t="s">
        <v>259</v>
      </c>
      <c r="J95" s="6" t="s">
        <v>259</v>
      </c>
      <c r="K95" s="6" t="s">
        <v>259</v>
      </c>
      <c r="L95" s="6" t="s">
        <v>259</v>
      </c>
    </row>
    <row r="96" spans="1:12" x14ac:dyDescent="0.25">
      <c r="A96" s="4" t="s">
        <v>69</v>
      </c>
      <c r="B96" s="8">
        <v>42130</v>
      </c>
      <c r="C96" s="10">
        <f>B96/300</f>
        <v>140.43333333333334</v>
      </c>
      <c r="D96" s="11" t="s">
        <v>258</v>
      </c>
      <c r="E96" s="6" t="s">
        <v>259</v>
      </c>
      <c r="F96" s="6" t="s">
        <v>259</v>
      </c>
      <c r="G96" s="6" t="s">
        <v>259</v>
      </c>
      <c r="H96" s="6" t="s">
        <v>259</v>
      </c>
      <c r="I96" s="6" t="s">
        <v>259</v>
      </c>
      <c r="J96" s="6" t="s">
        <v>259</v>
      </c>
      <c r="K96" s="6" t="s">
        <v>259</v>
      </c>
      <c r="L96" s="6" t="s">
        <v>259</v>
      </c>
    </row>
    <row r="97" spans="1:12" x14ac:dyDescent="0.25">
      <c r="A97" s="4" t="s">
        <v>93</v>
      </c>
      <c r="B97" s="8">
        <v>25518</v>
      </c>
      <c r="C97" s="10">
        <f>B97/365</f>
        <v>69.912328767123284</v>
      </c>
      <c r="D97" s="11" t="s">
        <v>258</v>
      </c>
      <c r="E97" s="6" t="s">
        <v>259</v>
      </c>
      <c r="F97" s="6" t="s">
        <v>259</v>
      </c>
      <c r="G97" s="6" t="s">
        <v>259</v>
      </c>
      <c r="H97" s="6" t="s">
        <v>259</v>
      </c>
      <c r="I97" s="6" t="s">
        <v>259</v>
      </c>
      <c r="J97" s="6" t="s">
        <v>259</v>
      </c>
      <c r="K97" s="6" t="s">
        <v>259</v>
      </c>
      <c r="L97" s="6" t="s">
        <v>259</v>
      </c>
    </row>
    <row r="98" spans="1:12" x14ac:dyDescent="0.25">
      <c r="A98" s="4" t="s">
        <v>86</v>
      </c>
      <c r="B98" s="8">
        <v>33081</v>
      </c>
      <c r="C98" s="10">
        <f>B98/300</f>
        <v>110.27</v>
      </c>
      <c r="D98" s="11" t="s">
        <v>258</v>
      </c>
      <c r="E98" s="6" t="s">
        <v>259</v>
      </c>
      <c r="F98" s="6" t="s">
        <v>259</v>
      </c>
      <c r="G98" s="6" t="s">
        <v>259</v>
      </c>
      <c r="H98" s="6" t="s">
        <v>259</v>
      </c>
      <c r="I98" s="6" t="s">
        <v>259</v>
      </c>
      <c r="J98" s="12" t="s">
        <v>259</v>
      </c>
      <c r="K98" s="6" t="s">
        <v>259</v>
      </c>
      <c r="L98" s="6" t="s">
        <v>259</v>
      </c>
    </row>
    <row r="99" spans="1:12" x14ac:dyDescent="0.25">
      <c r="A99" s="4" t="s">
        <v>48</v>
      </c>
      <c r="B99" s="8">
        <v>64272</v>
      </c>
      <c r="C99" s="10">
        <f t="shared" ref="C99:C112" si="5">B99/365</f>
        <v>176.08767123287672</v>
      </c>
      <c r="D99" s="11" t="s">
        <v>258</v>
      </c>
      <c r="E99" s="6" t="s">
        <v>259</v>
      </c>
      <c r="F99" s="6" t="s">
        <v>259</v>
      </c>
      <c r="G99" s="6" t="s">
        <v>259</v>
      </c>
      <c r="H99" s="6" t="s">
        <v>259</v>
      </c>
      <c r="I99" s="6" t="s">
        <v>259</v>
      </c>
      <c r="J99" s="6" t="s">
        <v>259</v>
      </c>
      <c r="K99" s="6" t="s">
        <v>259</v>
      </c>
      <c r="L99" s="6" t="s">
        <v>259</v>
      </c>
    </row>
    <row r="100" spans="1:12" x14ac:dyDescent="0.25">
      <c r="A100" s="4" t="s">
        <v>89</v>
      </c>
      <c r="B100" s="8">
        <v>30806</v>
      </c>
      <c r="C100" s="10">
        <f t="shared" si="5"/>
        <v>84.4</v>
      </c>
      <c r="D100" s="11" t="s">
        <v>257</v>
      </c>
      <c r="E100" s="6" t="s">
        <v>259</v>
      </c>
      <c r="F100" s="6" t="s">
        <v>259</v>
      </c>
      <c r="G100" s="6" t="s">
        <v>259</v>
      </c>
      <c r="H100" s="6" t="s">
        <v>259</v>
      </c>
      <c r="I100" s="6" t="s">
        <v>259</v>
      </c>
      <c r="J100" s="6" t="s">
        <v>259</v>
      </c>
      <c r="K100" s="6" t="s">
        <v>259</v>
      </c>
      <c r="L100" s="6" t="s">
        <v>259</v>
      </c>
    </row>
    <row r="101" spans="1:12" x14ac:dyDescent="0.25">
      <c r="A101" s="4" t="s">
        <v>83</v>
      </c>
      <c r="B101" s="8">
        <v>34769</v>
      </c>
      <c r="C101" s="10">
        <f t="shared" si="5"/>
        <v>95.257534246575347</v>
      </c>
      <c r="D101" s="11" t="s">
        <v>258</v>
      </c>
      <c r="E101" s="6" t="s">
        <v>259</v>
      </c>
      <c r="F101" s="6" t="s">
        <v>259</v>
      </c>
      <c r="G101" s="6" t="s">
        <v>259</v>
      </c>
      <c r="H101" s="6" t="s">
        <v>259</v>
      </c>
      <c r="I101" s="6" t="s">
        <v>259</v>
      </c>
      <c r="J101" s="6" t="s">
        <v>259</v>
      </c>
      <c r="K101" s="6" t="s">
        <v>259</v>
      </c>
      <c r="L101" s="6" t="s">
        <v>259</v>
      </c>
    </row>
    <row r="102" spans="1:12" x14ac:dyDescent="0.25">
      <c r="A102" s="4" t="s">
        <v>217</v>
      </c>
      <c r="B102" s="8">
        <v>1004</v>
      </c>
      <c r="C102" s="10">
        <f t="shared" si="5"/>
        <v>2.7506849315068491</v>
      </c>
      <c r="D102" s="11" t="s">
        <v>258</v>
      </c>
      <c r="E102" s="6" t="s">
        <v>259</v>
      </c>
      <c r="F102" s="6" t="s">
        <v>259</v>
      </c>
      <c r="G102" s="6" t="s">
        <v>259</v>
      </c>
      <c r="H102" s="6" t="s">
        <v>259</v>
      </c>
      <c r="I102" s="6" t="s">
        <v>259</v>
      </c>
      <c r="J102" s="6" t="s">
        <v>259</v>
      </c>
      <c r="K102" s="6" t="s">
        <v>259</v>
      </c>
      <c r="L102" s="6" t="s">
        <v>259</v>
      </c>
    </row>
    <row r="103" spans="1:12" x14ac:dyDescent="0.25">
      <c r="A103" s="4" t="s">
        <v>44</v>
      </c>
      <c r="B103" s="8">
        <v>65983</v>
      </c>
      <c r="C103" s="10">
        <f t="shared" si="5"/>
        <v>180.77534246575343</v>
      </c>
      <c r="D103" s="11" t="s">
        <v>258</v>
      </c>
      <c r="E103" s="6" t="s">
        <v>259</v>
      </c>
      <c r="F103" s="6" t="s">
        <v>259</v>
      </c>
      <c r="G103" s="6" t="s">
        <v>259</v>
      </c>
      <c r="H103" s="6" t="s">
        <v>259</v>
      </c>
      <c r="I103" s="6" t="s">
        <v>259</v>
      </c>
      <c r="J103" s="6" t="s">
        <v>259</v>
      </c>
      <c r="K103" s="6" t="s">
        <v>259</v>
      </c>
      <c r="L103" s="6" t="s">
        <v>259</v>
      </c>
    </row>
    <row r="104" spans="1:12" x14ac:dyDescent="0.25">
      <c r="A104" s="4" t="s">
        <v>63</v>
      </c>
      <c r="B104" s="8">
        <v>47220</v>
      </c>
      <c r="C104" s="10">
        <f t="shared" si="5"/>
        <v>129.36986301369862</v>
      </c>
      <c r="D104" s="11" t="s">
        <v>257</v>
      </c>
      <c r="E104" s="6" t="s">
        <v>259</v>
      </c>
      <c r="F104" s="6" t="s">
        <v>259</v>
      </c>
      <c r="G104" s="6" t="s">
        <v>259</v>
      </c>
      <c r="H104" s="6" t="s">
        <v>259</v>
      </c>
      <c r="I104" s="6" t="s">
        <v>259</v>
      </c>
      <c r="J104" s="6" t="s">
        <v>259</v>
      </c>
      <c r="K104" s="6" t="s">
        <v>259</v>
      </c>
      <c r="L104" s="6" t="s">
        <v>259</v>
      </c>
    </row>
    <row r="105" spans="1:12" x14ac:dyDescent="0.25">
      <c r="A105" s="4" t="s">
        <v>20</v>
      </c>
      <c r="B105" s="8">
        <v>121174</v>
      </c>
      <c r="C105" s="10">
        <f t="shared" si="5"/>
        <v>331.98356164383563</v>
      </c>
      <c r="D105" s="11" t="s">
        <v>258</v>
      </c>
      <c r="E105" s="6" t="s">
        <v>259</v>
      </c>
      <c r="F105" s="6" t="s">
        <v>259</v>
      </c>
      <c r="G105" s="6" t="s">
        <v>259</v>
      </c>
      <c r="H105" s="6" t="s">
        <v>259</v>
      </c>
      <c r="I105" s="6" t="s">
        <v>259</v>
      </c>
      <c r="J105" s="6" t="s">
        <v>259</v>
      </c>
      <c r="K105" s="6" t="s">
        <v>259</v>
      </c>
      <c r="L105" s="6" t="s">
        <v>259</v>
      </c>
    </row>
    <row r="106" spans="1:12" x14ac:dyDescent="0.25">
      <c r="A106" s="4" t="s">
        <v>54</v>
      </c>
      <c r="B106" s="8">
        <v>58177</v>
      </c>
      <c r="C106" s="10">
        <f t="shared" si="5"/>
        <v>159.38904109589041</v>
      </c>
      <c r="D106" s="11" t="s">
        <v>257</v>
      </c>
      <c r="E106" s="6" t="s">
        <v>259</v>
      </c>
      <c r="F106" s="6" t="s">
        <v>259</v>
      </c>
      <c r="G106" s="6" t="s">
        <v>259</v>
      </c>
      <c r="H106" s="6" t="s">
        <v>259</v>
      </c>
      <c r="I106" s="6" t="s">
        <v>259</v>
      </c>
      <c r="J106" s="6" t="s">
        <v>259</v>
      </c>
      <c r="K106" s="6" t="s">
        <v>259</v>
      </c>
      <c r="L106" s="6" t="s">
        <v>259</v>
      </c>
    </row>
    <row r="107" spans="1:12" x14ac:dyDescent="0.25">
      <c r="A107" s="4" t="s">
        <v>174</v>
      </c>
      <c r="B107" s="8">
        <v>4031</v>
      </c>
      <c r="C107" s="10">
        <f t="shared" si="5"/>
        <v>11.043835616438356</v>
      </c>
      <c r="D107" s="11" t="s">
        <v>258</v>
      </c>
      <c r="E107" s="6" t="s">
        <v>259</v>
      </c>
      <c r="F107" s="6" t="s">
        <v>259</v>
      </c>
      <c r="G107" s="6" t="s">
        <v>259</v>
      </c>
      <c r="H107" s="6" t="s">
        <v>259</v>
      </c>
      <c r="I107" s="6" t="s">
        <v>259</v>
      </c>
      <c r="J107" s="6" t="s">
        <v>259</v>
      </c>
      <c r="K107" s="6" t="s">
        <v>259</v>
      </c>
      <c r="L107" s="6" t="s">
        <v>259</v>
      </c>
    </row>
    <row r="108" spans="1:12" x14ac:dyDescent="0.25">
      <c r="A108" s="4" t="s">
        <v>80</v>
      </c>
      <c r="B108" s="8">
        <v>35970</v>
      </c>
      <c r="C108" s="10">
        <f t="shared" si="5"/>
        <v>98.547945205479451</v>
      </c>
      <c r="D108" s="11" t="s">
        <v>258</v>
      </c>
      <c r="E108" s="6" t="s">
        <v>259</v>
      </c>
      <c r="F108" s="36" t="s">
        <v>251</v>
      </c>
      <c r="G108" s="6" t="s">
        <v>259</v>
      </c>
      <c r="H108" s="6" t="s">
        <v>259</v>
      </c>
      <c r="I108" s="6" t="s">
        <v>259</v>
      </c>
      <c r="J108" s="6" t="s">
        <v>259</v>
      </c>
      <c r="K108" s="6" t="s">
        <v>259</v>
      </c>
      <c r="L108" s="6" t="s">
        <v>259</v>
      </c>
    </row>
    <row r="109" spans="1:12" x14ac:dyDescent="0.25">
      <c r="A109" s="4" t="s">
        <v>45</v>
      </c>
      <c r="B109" s="8">
        <v>65327</v>
      </c>
      <c r="C109" s="10">
        <f t="shared" si="5"/>
        <v>178.97808219178083</v>
      </c>
      <c r="D109" s="11" t="s">
        <v>257</v>
      </c>
      <c r="E109" s="6" t="s">
        <v>259</v>
      </c>
      <c r="F109" s="36" t="s">
        <v>251</v>
      </c>
      <c r="G109" s="6" t="s">
        <v>259</v>
      </c>
      <c r="H109" s="6" t="s">
        <v>259</v>
      </c>
      <c r="I109" s="36" t="s">
        <v>251</v>
      </c>
      <c r="J109" s="36" t="s">
        <v>251</v>
      </c>
      <c r="K109" s="6" t="s">
        <v>259</v>
      </c>
      <c r="L109" s="6" t="s">
        <v>259</v>
      </c>
    </row>
    <row r="110" spans="1:12" x14ac:dyDescent="0.25">
      <c r="A110" s="7" t="s">
        <v>544</v>
      </c>
      <c r="B110" s="8">
        <v>14318</v>
      </c>
      <c r="C110" s="10">
        <f t="shared" si="5"/>
        <v>39.227397260273975</v>
      </c>
      <c r="D110" s="11" t="s">
        <v>258</v>
      </c>
      <c r="E110" s="6" t="s">
        <v>259</v>
      </c>
      <c r="F110" s="6" t="s">
        <v>259</v>
      </c>
      <c r="G110" s="6" t="s">
        <v>259</v>
      </c>
      <c r="H110" s="6" t="s">
        <v>259</v>
      </c>
      <c r="I110" s="6" t="s">
        <v>259</v>
      </c>
      <c r="J110" s="6" t="s">
        <v>259</v>
      </c>
      <c r="K110" s="6" t="s">
        <v>259</v>
      </c>
      <c r="L110" s="6" t="s">
        <v>259</v>
      </c>
    </row>
    <row r="111" spans="1:12" x14ac:dyDescent="0.25">
      <c r="A111" s="4" t="s">
        <v>215</v>
      </c>
      <c r="B111" s="8">
        <v>1160</v>
      </c>
      <c r="C111" s="10">
        <f t="shared" si="5"/>
        <v>3.1780821917808217</v>
      </c>
      <c r="D111" s="11" t="s">
        <v>258</v>
      </c>
      <c r="E111" s="6" t="s">
        <v>259</v>
      </c>
      <c r="F111" s="6" t="s">
        <v>259</v>
      </c>
      <c r="G111" s="6" t="s">
        <v>259</v>
      </c>
      <c r="H111" s="6" t="s">
        <v>259</v>
      </c>
      <c r="I111" s="6" t="s">
        <v>259</v>
      </c>
      <c r="J111" s="6" t="s">
        <v>259</v>
      </c>
      <c r="K111" s="6" t="s">
        <v>259</v>
      </c>
      <c r="L111" s="6" t="s">
        <v>259</v>
      </c>
    </row>
    <row r="112" spans="1:12" x14ac:dyDescent="0.25">
      <c r="A112" s="4" t="s">
        <v>4</v>
      </c>
      <c r="B112" s="8">
        <v>567617</v>
      </c>
      <c r="C112" s="10">
        <f t="shared" si="5"/>
        <v>1555.1150684931506</v>
      </c>
      <c r="D112" s="11" t="s">
        <v>256</v>
      </c>
      <c r="E112" s="36" t="s">
        <v>251</v>
      </c>
      <c r="F112" s="36" t="s">
        <v>251</v>
      </c>
      <c r="G112" s="6" t="s">
        <v>259</v>
      </c>
      <c r="H112" s="36" t="s">
        <v>251</v>
      </c>
      <c r="I112" s="36" t="s">
        <v>251</v>
      </c>
      <c r="J112" s="36" t="s">
        <v>251</v>
      </c>
      <c r="K112" s="36" t="s">
        <v>251</v>
      </c>
      <c r="L112" s="36" t="s">
        <v>251</v>
      </c>
    </row>
    <row r="113" spans="1:12" x14ac:dyDescent="0.25">
      <c r="A113" s="4" t="s">
        <v>169</v>
      </c>
      <c r="B113" s="8">
        <v>4238</v>
      </c>
      <c r="C113" s="10">
        <f>B113/293</f>
        <v>14.464163822525597</v>
      </c>
      <c r="D113" s="11" t="s">
        <v>258</v>
      </c>
      <c r="E113" s="6" t="s">
        <v>259</v>
      </c>
      <c r="F113" s="6" t="s">
        <v>259</v>
      </c>
      <c r="G113" s="6" t="s">
        <v>259</v>
      </c>
      <c r="H113" s="6" t="s">
        <v>259</v>
      </c>
      <c r="I113" s="6" t="s">
        <v>259</v>
      </c>
      <c r="J113" s="6" t="s">
        <v>259</v>
      </c>
      <c r="K113" s="6" t="s">
        <v>259</v>
      </c>
      <c r="L113" s="6" t="s">
        <v>259</v>
      </c>
    </row>
    <row r="114" spans="1:12" x14ac:dyDescent="0.25">
      <c r="A114" s="4" t="s">
        <v>154</v>
      </c>
      <c r="B114" s="8">
        <v>5361</v>
      </c>
      <c r="C114" s="10">
        <f>B114/365</f>
        <v>14.687671232876712</v>
      </c>
      <c r="D114" s="11" t="s">
        <v>258</v>
      </c>
      <c r="E114" s="6" t="s">
        <v>259</v>
      </c>
      <c r="F114" s="6" t="s">
        <v>259</v>
      </c>
      <c r="G114" s="6" t="s">
        <v>259</v>
      </c>
      <c r="H114" s="6" t="s">
        <v>259</v>
      </c>
      <c r="I114" s="6" t="s">
        <v>259</v>
      </c>
      <c r="J114" s="6" t="s">
        <v>259</v>
      </c>
      <c r="K114" s="6" t="s">
        <v>259</v>
      </c>
      <c r="L114" s="6" t="s">
        <v>259</v>
      </c>
    </row>
    <row r="115" spans="1:12" x14ac:dyDescent="0.25">
      <c r="A115" s="4" t="s">
        <v>101</v>
      </c>
      <c r="B115" s="8">
        <v>19015</v>
      </c>
      <c r="C115" s="10">
        <f>B115/365</f>
        <v>52.095890410958901</v>
      </c>
      <c r="D115" s="11" t="s">
        <v>258</v>
      </c>
      <c r="E115" s="6" t="s">
        <v>259</v>
      </c>
      <c r="F115" s="6" t="s">
        <v>259</v>
      </c>
      <c r="G115" s="6" t="s">
        <v>259</v>
      </c>
      <c r="H115" s="6" t="s">
        <v>259</v>
      </c>
      <c r="I115" s="6" t="s">
        <v>259</v>
      </c>
      <c r="J115" s="6" t="s">
        <v>259</v>
      </c>
      <c r="K115" s="6" t="s">
        <v>259</v>
      </c>
      <c r="L115" s="6" t="s">
        <v>259</v>
      </c>
    </row>
    <row r="116" spans="1:12" x14ac:dyDescent="0.25">
      <c r="A116" s="4" t="s">
        <v>46</v>
      </c>
      <c r="B116" s="8">
        <v>65139</v>
      </c>
      <c r="C116" s="10">
        <f>B116/365</f>
        <v>178.46301369863014</v>
      </c>
      <c r="D116" s="11" t="s">
        <v>258</v>
      </c>
      <c r="E116" s="6" t="s">
        <v>259</v>
      </c>
      <c r="F116" s="6" t="s">
        <v>259</v>
      </c>
      <c r="G116" s="6" t="s">
        <v>259</v>
      </c>
      <c r="H116" s="6" t="s">
        <v>259</v>
      </c>
      <c r="I116" s="6" t="s">
        <v>259</v>
      </c>
      <c r="J116" s="6" t="s">
        <v>259</v>
      </c>
      <c r="K116" s="6" t="s">
        <v>259</v>
      </c>
      <c r="L116" s="6" t="s">
        <v>259</v>
      </c>
    </row>
    <row r="117" spans="1:12" x14ac:dyDescent="0.25">
      <c r="A117" s="4" t="s">
        <v>216</v>
      </c>
      <c r="B117" s="8">
        <v>1018</v>
      </c>
      <c r="C117" s="10">
        <f>B117/293</f>
        <v>3.4744027303754268</v>
      </c>
      <c r="D117" s="11" t="s">
        <v>258</v>
      </c>
      <c r="E117" s="6" t="s">
        <v>259</v>
      </c>
      <c r="F117" s="6" t="s">
        <v>259</v>
      </c>
      <c r="G117" s="6" t="s">
        <v>259</v>
      </c>
      <c r="H117" s="6" t="s">
        <v>259</v>
      </c>
      <c r="I117" s="6" t="s">
        <v>259</v>
      </c>
      <c r="J117" s="6" t="s">
        <v>259</v>
      </c>
      <c r="K117" s="6" t="s">
        <v>259</v>
      </c>
      <c r="L117" s="6" t="s">
        <v>259</v>
      </c>
    </row>
    <row r="118" spans="1:12" x14ac:dyDescent="0.25">
      <c r="A118" s="4" t="s">
        <v>146</v>
      </c>
      <c r="B118" s="8">
        <v>6852</v>
      </c>
      <c r="C118" s="10">
        <f t="shared" ref="C118:C146" si="6">B118/365</f>
        <v>18.772602739726029</v>
      </c>
      <c r="D118" s="11" t="s">
        <v>258</v>
      </c>
      <c r="E118" s="6" t="s">
        <v>259</v>
      </c>
      <c r="F118" s="6" t="s">
        <v>259</v>
      </c>
      <c r="G118" s="6" t="s">
        <v>259</v>
      </c>
      <c r="H118" s="6" t="s">
        <v>259</v>
      </c>
      <c r="I118" s="6" t="s">
        <v>259</v>
      </c>
      <c r="J118" s="6" t="s">
        <v>259</v>
      </c>
      <c r="K118" s="6" t="s">
        <v>259</v>
      </c>
      <c r="L118" s="6" t="s">
        <v>259</v>
      </c>
    </row>
    <row r="119" spans="1:12" x14ac:dyDescent="0.25">
      <c r="A119" s="4" t="s">
        <v>8</v>
      </c>
      <c r="B119" s="8">
        <v>233134</v>
      </c>
      <c r="C119" s="10">
        <f t="shared" si="6"/>
        <v>638.72328767123292</v>
      </c>
      <c r="D119" s="11" t="s">
        <v>257</v>
      </c>
      <c r="E119" s="6" t="s">
        <v>259</v>
      </c>
      <c r="F119" s="6" t="s">
        <v>259</v>
      </c>
      <c r="G119" s="6" t="s">
        <v>259</v>
      </c>
      <c r="H119" s="6" t="s">
        <v>259</v>
      </c>
      <c r="I119" s="6" t="s">
        <v>259</v>
      </c>
      <c r="J119" s="6" t="s">
        <v>259</v>
      </c>
      <c r="K119" s="6" t="s">
        <v>259</v>
      </c>
      <c r="L119" s="6" t="s">
        <v>259</v>
      </c>
    </row>
    <row r="120" spans="1:12" x14ac:dyDescent="0.25">
      <c r="A120" s="4" t="s">
        <v>194</v>
      </c>
      <c r="B120" s="8">
        <v>2752</v>
      </c>
      <c r="C120" s="10">
        <f t="shared" si="6"/>
        <v>7.5397260273972604</v>
      </c>
      <c r="D120" s="11" t="s">
        <v>258</v>
      </c>
      <c r="E120" s="6" t="s">
        <v>259</v>
      </c>
      <c r="F120" s="6" t="s">
        <v>259</v>
      </c>
      <c r="G120" s="6" t="s">
        <v>259</v>
      </c>
      <c r="H120" s="6" t="s">
        <v>259</v>
      </c>
      <c r="I120" s="6" t="s">
        <v>259</v>
      </c>
      <c r="J120" s="6" t="s">
        <v>259</v>
      </c>
      <c r="K120" s="6" t="s">
        <v>259</v>
      </c>
      <c r="L120" s="6" t="s">
        <v>259</v>
      </c>
    </row>
    <row r="121" spans="1:12" x14ac:dyDescent="0.25">
      <c r="A121" s="4" t="s">
        <v>179</v>
      </c>
      <c r="B121" s="8">
        <v>3476</v>
      </c>
      <c r="C121" s="10">
        <f t="shared" si="6"/>
        <v>9.5232876712328771</v>
      </c>
      <c r="D121" s="11" t="s">
        <v>258</v>
      </c>
      <c r="E121" s="6" t="s">
        <v>259</v>
      </c>
      <c r="F121" s="6" t="s">
        <v>259</v>
      </c>
      <c r="G121" s="6" t="s">
        <v>259</v>
      </c>
      <c r="H121" s="6" t="s">
        <v>259</v>
      </c>
      <c r="I121" s="6" t="s">
        <v>259</v>
      </c>
      <c r="J121" s="6" t="s">
        <v>259</v>
      </c>
      <c r="K121" s="6" t="s">
        <v>259</v>
      </c>
      <c r="L121" s="6" t="s">
        <v>259</v>
      </c>
    </row>
    <row r="122" spans="1:12" x14ac:dyDescent="0.25">
      <c r="A122" s="4" t="s">
        <v>91</v>
      </c>
      <c r="B122" s="8">
        <v>27609</v>
      </c>
      <c r="C122" s="10">
        <f t="shared" si="6"/>
        <v>75.641095890410952</v>
      </c>
      <c r="D122" s="11" t="s">
        <v>257</v>
      </c>
      <c r="E122" s="6" t="s">
        <v>259</v>
      </c>
      <c r="F122" s="6" t="s">
        <v>259</v>
      </c>
      <c r="G122" s="36" t="s">
        <v>251</v>
      </c>
      <c r="H122" s="6" t="s">
        <v>259</v>
      </c>
      <c r="I122" s="6" t="s">
        <v>259</v>
      </c>
      <c r="J122" s="36" t="s">
        <v>251</v>
      </c>
      <c r="K122" s="6" t="s">
        <v>259</v>
      </c>
      <c r="L122" s="6" t="s">
        <v>259</v>
      </c>
    </row>
    <row r="123" spans="1:12" x14ac:dyDescent="0.25">
      <c r="A123" s="4" t="s">
        <v>135</v>
      </c>
      <c r="B123" s="8">
        <v>9462</v>
      </c>
      <c r="C123" s="10">
        <f t="shared" si="6"/>
        <v>25.923287671232877</v>
      </c>
      <c r="D123" s="11" t="s">
        <v>258</v>
      </c>
      <c r="E123" s="6" t="s">
        <v>259</v>
      </c>
      <c r="F123" s="6" t="s">
        <v>259</v>
      </c>
      <c r="G123" s="6" t="s">
        <v>259</v>
      </c>
      <c r="H123" s="6" t="s">
        <v>259</v>
      </c>
      <c r="I123" s="6" t="s">
        <v>259</v>
      </c>
      <c r="J123" s="6" t="s">
        <v>259</v>
      </c>
      <c r="K123" s="6" t="s">
        <v>259</v>
      </c>
      <c r="L123" s="6" t="s">
        <v>259</v>
      </c>
    </row>
    <row r="124" spans="1:12" x14ac:dyDescent="0.25">
      <c r="A124" s="4" t="s">
        <v>113</v>
      </c>
      <c r="B124" s="8">
        <v>15593</v>
      </c>
      <c r="C124" s="10">
        <f t="shared" si="6"/>
        <v>42.720547945205482</v>
      </c>
      <c r="D124" s="11" t="s">
        <v>258</v>
      </c>
      <c r="E124" s="6" t="s">
        <v>259</v>
      </c>
      <c r="F124" s="6" t="s">
        <v>259</v>
      </c>
      <c r="G124" s="6" t="s">
        <v>259</v>
      </c>
      <c r="H124" s="6" t="s">
        <v>259</v>
      </c>
      <c r="I124" s="6" t="s">
        <v>259</v>
      </c>
      <c r="J124" s="6" t="s">
        <v>259</v>
      </c>
      <c r="K124" s="6" t="s">
        <v>259</v>
      </c>
      <c r="L124" s="6" t="s">
        <v>259</v>
      </c>
    </row>
    <row r="125" spans="1:12" x14ac:dyDescent="0.25">
      <c r="A125" s="4" t="s">
        <v>118</v>
      </c>
      <c r="B125" s="8">
        <v>13153</v>
      </c>
      <c r="C125" s="10">
        <f t="shared" si="6"/>
        <v>36.035616438356165</v>
      </c>
      <c r="D125" s="11" t="s">
        <v>258</v>
      </c>
      <c r="E125" s="6" t="s">
        <v>259</v>
      </c>
      <c r="F125" s="6" t="s">
        <v>259</v>
      </c>
      <c r="G125" s="6" t="s">
        <v>259</v>
      </c>
      <c r="H125" s="6" t="s">
        <v>259</v>
      </c>
      <c r="I125" s="6" t="s">
        <v>259</v>
      </c>
      <c r="J125" s="6" t="s">
        <v>259</v>
      </c>
      <c r="K125" s="6" t="s">
        <v>259</v>
      </c>
      <c r="L125" s="6" t="s">
        <v>259</v>
      </c>
    </row>
    <row r="126" spans="1:12" x14ac:dyDescent="0.25">
      <c r="A126" s="4" t="s">
        <v>165</v>
      </c>
      <c r="B126" s="8">
        <v>4696</v>
      </c>
      <c r="C126" s="10">
        <f t="shared" si="6"/>
        <v>12.865753424657534</v>
      </c>
      <c r="D126" s="11" t="s">
        <v>258</v>
      </c>
      <c r="E126" s="6" t="s">
        <v>259</v>
      </c>
      <c r="F126" s="6" t="s">
        <v>259</v>
      </c>
      <c r="G126" s="6" t="s">
        <v>259</v>
      </c>
      <c r="H126" s="6" t="s">
        <v>259</v>
      </c>
      <c r="I126" s="6" t="s">
        <v>259</v>
      </c>
      <c r="J126" s="6" t="s">
        <v>259</v>
      </c>
      <c r="K126" s="6" t="s">
        <v>259</v>
      </c>
      <c r="L126" s="6" t="s">
        <v>259</v>
      </c>
    </row>
    <row r="127" spans="1:12" x14ac:dyDescent="0.25">
      <c r="A127" s="4" t="s">
        <v>19</v>
      </c>
      <c r="B127" s="8">
        <v>123201</v>
      </c>
      <c r="C127" s="10">
        <f t="shared" si="6"/>
        <v>337.53698630136984</v>
      </c>
      <c r="D127" s="11" t="s">
        <v>257</v>
      </c>
      <c r="E127" s="6" t="s">
        <v>259</v>
      </c>
      <c r="F127" s="6" t="s">
        <v>259</v>
      </c>
      <c r="G127" s="6" t="s">
        <v>259</v>
      </c>
      <c r="H127" s="6" t="s">
        <v>259</v>
      </c>
      <c r="I127" s="6" t="s">
        <v>259</v>
      </c>
      <c r="J127" s="36" t="s">
        <v>251</v>
      </c>
      <c r="K127" s="36" t="s">
        <v>251</v>
      </c>
      <c r="L127" s="6" t="s">
        <v>259</v>
      </c>
    </row>
    <row r="128" spans="1:12" x14ac:dyDescent="0.25">
      <c r="A128" s="4" t="s">
        <v>144</v>
      </c>
      <c r="B128" s="8">
        <v>7343</v>
      </c>
      <c r="C128" s="10">
        <f t="shared" si="6"/>
        <v>20.117808219178084</v>
      </c>
      <c r="D128" s="11" t="s">
        <v>258</v>
      </c>
      <c r="E128" s="6" t="s">
        <v>259</v>
      </c>
      <c r="F128" s="6" t="s">
        <v>259</v>
      </c>
      <c r="G128" s="6" t="s">
        <v>259</v>
      </c>
      <c r="H128" s="6" t="s">
        <v>259</v>
      </c>
      <c r="I128" s="6" t="s">
        <v>259</v>
      </c>
      <c r="J128" s="6" t="s">
        <v>259</v>
      </c>
      <c r="K128" s="6" t="s">
        <v>259</v>
      </c>
      <c r="L128" s="6" t="s">
        <v>259</v>
      </c>
    </row>
    <row r="129" spans="1:12" x14ac:dyDescent="0.25">
      <c r="A129" s="4" t="s">
        <v>62</v>
      </c>
      <c r="B129" s="8">
        <v>48096</v>
      </c>
      <c r="C129" s="10">
        <f t="shared" si="6"/>
        <v>131.76986301369863</v>
      </c>
      <c r="D129" s="11" t="s">
        <v>256</v>
      </c>
      <c r="E129" s="6" t="s">
        <v>259</v>
      </c>
      <c r="F129" s="36" t="s">
        <v>251</v>
      </c>
      <c r="G129" s="6" t="s">
        <v>259</v>
      </c>
      <c r="H129" s="36" t="s">
        <v>251</v>
      </c>
      <c r="I129" s="6" t="s">
        <v>259</v>
      </c>
      <c r="J129" s="36" t="s">
        <v>251</v>
      </c>
      <c r="K129" s="6" t="s">
        <v>259</v>
      </c>
      <c r="L129" s="36" t="s">
        <v>251</v>
      </c>
    </row>
    <row r="130" spans="1:12" x14ac:dyDescent="0.25">
      <c r="A130" s="4" t="s">
        <v>234</v>
      </c>
      <c r="B130" s="8">
        <v>431</v>
      </c>
      <c r="C130" s="10">
        <f t="shared" si="6"/>
        <v>1.1808219178082191</v>
      </c>
      <c r="D130" s="11" t="s">
        <v>258</v>
      </c>
      <c r="E130" s="6" t="s">
        <v>259</v>
      </c>
      <c r="F130" s="6" t="s">
        <v>259</v>
      </c>
      <c r="G130" s="6" t="s">
        <v>259</v>
      </c>
      <c r="H130" s="6" t="s">
        <v>259</v>
      </c>
      <c r="I130" s="6" t="s">
        <v>259</v>
      </c>
      <c r="J130" s="6" t="s">
        <v>259</v>
      </c>
      <c r="K130" s="6" t="s">
        <v>259</v>
      </c>
      <c r="L130" s="6" t="s">
        <v>259</v>
      </c>
    </row>
    <row r="131" spans="1:12" x14ac:dyDescent="0.25">
      <c r="A131" s="4" t="s">
        <v>218</v>
      </c>
      <c r="B131" s="8">
        <v>926</v>
      </c>
      <c r="C131" s="10">
        <f t="shared" si="6"/>
        <v>2.536986301369863</v>
      </c>
      <c r="D131" s="11" t="s">
        <v>258</v>
      </c>
      <c r="E131" s="6" t="s">
        <v>259</v>
      </c>
      <c r="F131" s="6" t="s">
        <v>259</v>
      </c>
      <c r="G131" s="6" t="s">
        <v>259</v>
      </c>
      <c r="H131" s="6" t="s">
        <v>259</v>
      </c>
      <c r="I131" s="6" t="s">
        <v>259</v>
      </c>
      <c r="J131" s="6" t="s">
        <v>259</v>
      </c>
      <c r="K131" s="6" t="s">
        <v>259</v>
      </c>
      <c r="L131" s="6" t="s">
        <v>259</v>
      </c>
    </row>
    <row r="132" spans="1:12" x14ac:dyDescent="0.25">
      <c r="A132" s="4" t="s">
        <v>78</v>
      </c>
      <c r="B132" s="8">
        <v>37745</v>
      </c>
      <c r="C132" s="10">
        <f t="shared" si="6"/>
        <v>103.41095890410959</v>
      </c>
      <c r="D132" s="11" t="s">
        <v>258</v>
      </c>
      <c r="E132" s="6" t="s">
        <v>259</v>
      </c>
      <c r="F132" s="6" t="s">
        <v>259</v>
      </c>
      <c r="G132" s="6" t="s">
        <v>259</v>
      </c>
      <c r="H132" s="6" t="s">
        <v>259</v>
      </c>
      <c r="I132" s="6" t="s">
        <v>259</v>
      </c>
      <c r="J132" s="6" t="s">
        <v>259</v>
      </c>
      <c r="K132" s="6" t="s">
        <v>259</v>
      </c>
      <c r="L132" s="6" t="s">
        <v>259</v>
      </c>
    </row>
    <row r="133" spans="1:12" x14ac:dyDescent="0.25">
      <c r="A133" s="4" t="s">
        <v>31</v>
      </c>
      <c r="B133" s="8">
        <v>92170</v>
      </c>
      <c r="C133" s="10">
        <f t="shared" si="6"/>
        <v>252.52054794520549</v>
      </c>
      <c r="D133" s="11" t="s">
        <v>256</v>
      </c>
      <c r="E133" s="6" t="s">
        <v>259</v>
      </c>
      <c r="F133" s="6" t="s">
        <v>259</v>
      </c>
      <c r="G133" s="36" t="s">
        <v>251</v>
      </c>
      <c r="H133" s="36" t="s">
        <v>251</v>
      </c>
      <c r="I133" s="6" t="s">
        <v>259</v>
      </c>
      <c r="J133" s="36" t="s">
        <v>251</v>
      </c>
      <c r="K133" s="6" t="s">
        <v>259</v>
      </c>
      <c r="L133" s="36" t="s">
        <v>251</v>
      </c>
    </row>
    <row r="134" spans="1:12" x14ac:dyDescent="0.25">
      <c r="A134" s="4" t="s">
        <v>53</v>
      </c>
      <c r="B134" s="8">
        <v>58186</v>
      </c>
      <c r="C134" s="10">
        <f t="shared" si="6"/>
        <v>159.41369863013699</v>
      </c>
      <c r="D134" s="11" t="s">
        <v>256</v>
      </c>
      <c r="E134" s="6" t="s">
        <v>259</v>
      </c>
      <c r="F134" s="6" t="s">
        <v>259</v>
      </c>
      <c r="G134" s="6" t="s">
        <v>259</v>
      </c>
      <c r="H134" s="36" t="s">
        <v>251</v>
      </c>
      <c r="I134" s="6" t="s">
        <v>259</v>
      </c>
      <c r="J134" s="36" t="s">
        <v>251</v>
      </c>
      <c r="K134" s="6" t="s">
        <v>259</v>
      </c>
      <c r="L134" s="36" t="s">
        <v>251</v>
      </c>
    </row>
    <row r="135" spans="1:12" x14ac:dyDescent="0.25">
      <c r="A135" s="4" t="s">
        <v>71</v>
      </c>
      <c r="B135" s="8">
        <v>41827</v>
      </c>
      <c r="C135" s="10">
        <f t="shared" si="6"/>
        <v>114.59452054794521</v>
      </c>
      <c r="D135" s="11" t="s">
        <v>258</v>
      </c>
      <c r="E135" s="6" t="s">
        <v>259</v>
      </c>
      <c r="F135" s="6" t="s">
        <v>259</v>
      </c>
      <c r="G135" s="6" t="s">
        <v>259</v>
      </c>
      <c r="H135" s="6" t="s">
        <v>259</v>
      </c>
      <c r="I135" s="6" t="s">
        <v>259</v>
      </c>
      <c r="J135" s="6" t="s">
        <v>259</v>
      </c>
      <c r="K135" s="6" t="s">
        <v>259</v>
      </c>
      <c r="L135" s="6" t="s">
        <v>259</v>
      </c>
    </row>
    <row r="136" spans="1:12" x14ac:dyDescent="0.25">
      <c r="A136" s="4" t="s">
        <v>50</v>
      </c>
      <c r="B136" s="8">
        <v>63254</v>
      </c>
      <c r="C136" s="10">
        <f t="shared" si="6"/>
        <v>173.2986301369863</v>
      </c>
      <c r="D136" s="11" t="s">
        <v>258</v>
      </c>
      <c r="E136" s="6" t="s">
        <v>259</v>
      </c>
      <c r="F136" s="6" t="s">
        <v>259</v>
      </c>
      <c r="G136" s="6" t="s">
        <v>259</v>
      </c>
      <c r="H136" s="6" t="s">
        <v>259</v>
      </c>
      <c r="I136" s="6" t="s">
        <v>259</v>
      </c>
      <c r="J136" s="6" t="s">
        <v>259</v>
      </c>
      <c r="K136" s="6" t="s">
        <v>259</v>
      </c>
      <c r="L136" s="6" t="s">
        <v>259</v>
      </c>
    </row>
    <row r="137" spans="1:12" x14ac:dyDescent="0.25">
      <c r="A137" s="4" t="s">
        <v>120</v>
      </c>
      <c r="B137" s="8">
        <v>12869</v>
      </c>
      <c r="C137" s="10">
        <f t="shared" si="6"/>
        <v>35.257534246575339</v>
      </c>
      <c r="D137" s="11" t="s">
        <v>258</v>
      </c>
      <c r="E137" s="6" t="s">
        <v>259</v>
      </c>
      <c r="F137" s="6" t="s">
        <v>259</v>
      </c>
      <c r="G137" s="6" t="s">
        <v>259</v>
      </c>
      <c r="H137" s="6" t="s">
        <v>259</v>
      </c>
      <c r="I137" s="6" t="s">
        <v>259</v>
      </c>
      <c r="J137" s="6" t="s">
        <v>259</v>
      </c>
      <c r="K137" s="6" t="s">
        <v>259</v>
      </c>
      <c r="L137" s="6" t="s">
        <v>259</v>
      </c>
    </row>
    <row r="138" spans="1:12" x14ac:dyDescent="0.25">
      <c r="A138" s="4" t="s">
        <v>230</v>
      </c>
      <c r="B138" s="8">
        <v>555</v>
      </c>
      <c r="C138" s="10">
        <f t="shared" si="6"/>
        <v>1.5205479452054795</v>
      </c>
      <c r="D138" s="11" t="s">
        <v>258</v>
      </c>
      <c r="E138" s="6" t="s">
        <v>259</v>
      </c>
      <c r="F138" s="6" t="s">
        <v>259</v>
      </c>
      <c r="G138" s="6" t="s">
        <v>259</v>
      </c>
      <c r="H138" s="6" t="s">
        <v>259</v>
      </c>
      <c r="I138" s="6" t="s">
        <v>259</v>
      </c>
      <c r="J138" s="6" t="s">
        <v>259</v>
      </c>
      <c r="K138" s="6" t="s">
        <v>259</v>
      </c>
      <c r="L138" s="6" t="s">
        <v>259</v>
      </c>
    </row>
    <row r="139" spans="1:12" x14ac:dyDescent="0.25">
      <c r="A139" s="4" t="s">
        <v>226</v>
      </c>
      <c r="B139" s="8">
        <v>601</v>
      </c>
      <c r="C139" s="10">
        <f t="shared" si="6"/>
        <v>1.6465753424657534</v>
      </c>
      <c r="D139" s="11" t="s">
        <v>258</v>
      </c>
      <c r="E139" s="6" t="s">
        <v>259</v>
      </c>
      <c r="F139" s="6" t="s">
        <v>259</v>
      </c>
      <c r="G139" s="6" t="s">
        <v>259</v>
      </c>
      <c r="H139" s="6" t="s">
        <v>259</v>
      </c>
      <c r="I139" s="6" t="s">
        <v>259</v>
      </c>
      <c r="J139" s="6" t="s">
        <v>259</v>
      </c>
      <c r="K139" s="6" t="s">
        <v>259</v>
      </c>
      <c r="L139" s="6" t="s">
        <v>259</v>
      </c>
    </row>
    <row r="140" spans="1:12" x14ac:dyDescent="0.25">
      <c r="A140" s="4" t="s">
        <v>94</v>
      </c>
      <c r="B140" s="8">
        <v>25477</v>
      </c>
      <c r="C140" s="10">
        <f t="shared" si="6"/>
        <v>69.8</v>
      </c>
      <c r="D140" s="11" t="s">
        <v>258</v>
      </c>
      <c r="E140" s="6" t="s">
        <v>259</v>
      </c>
      <c r="F140" s="6" t="s">
        <v>259</v>
      </c>
      <c r="G140" s="6" t="s">
        <v>259</v>
      </c>
      <c r="H140" s="6" t="s">
        <v>259</v>
      </c>
      <c r="I140" s="6" t="s">
        <v>259</v>
      </c>
      <c r="J140" s="6" t="s">
        <v>259</v>
      </c>
      <c r="K140" s="6" t="s">
        <v>259</v>
      </c>
      <c r="L140" s="6" t="s">
        <v>259</v>
      </c>
    </row>
    <row r="141" spans="1:12" x14ac:dyDescent="0.25">
      <c r="A141" s="4" t="s">
        <v>58</v>
      </c>
      <c r="B141" s="8">
        <v>53141</v>
      </c>
      <c r="C141" s="10">
        <f t="shared" si="6"/>
        <v>145.59178082191781</v>
      </c>
      <c r="D141" s="11" t="s">
        <v>257</v>
      </c>
      <c r="E141" s="36" t="s">
        <v>251</v>
      </c>
      <c r="F141" s="36" t="s">
        <v>251</v>
      </c>
      <c r="G141" s="6" t="s">
        <v>259</v>
      </c>
      <c r="H141" s="6" t="s">
        <v>259</v>
      </c>
      <c r="I141" s="6" t="s">
        <v>259</v>
      </c>
      <c r="J141" s="36" t="s">
        <v>251</v>
      </c>
      <c r="K141" s="6" t="s">
        <v>259</v>
      </c>
      <c r="L141" s="6" t="s">
        <v>259</v>
      </c>
    </row>
    <row r="142" spans="1:12" x14ac:dyDescent="0.25">
      <c r="A142" s="4" t="s">
        <v>211</v>
      </c>
      <c r="B142" s="8">
        <v>1536</v>
      </c>
      <c r="C142" s="10">
        <f t="shared" si="6"/>
        <v>4.2082191780821914</v>
      </c>
      <c r="D142" s="11" t="s">
        <v>258</v>
      </c>
      <c r="E142" s="6" t="s">
        <v>259</v>
      </c>
      <c r="F142" s="6" t="s">
        <v>259</v>
      </c>
      <c r="G142" s="6" t="s">
        <v>259</v>
      </c>
      <c r="H142" s="6" t="s">
        <v>259</v>
      </c>
      <c r="I142" s="6" t="s">
        <v>259</v>
      </c>
      <c r="J142" s="6" t="s">
        <v>259</v>
      </c>
      <c r="K142" s="6" t="s">
        <v>259</v>
      </c>
      <c r="L142" s="6" t="s">
        <v>259</v>
      </c>
    </row>
    <row r="143" spans="1:12" x14ac:dyDescent="0.25">
      <c r="A143" s="4" t="s">
        <v>143</v>
      </c>
      <c r="B143" s="8">
        <v>7503</v>
      </c>
      <c r="C143" s="10">
        <f t="shared" si="6"/>
        <v>20.556164383561644</v>
      </c>
      <c r="D143" s="11" t="s">
        <v>258</v>
      </c>
      <c r="E143" s="6" t="s">
        <v>259</v>
      </c>
      <c r="F143" s="6" t="s">
        <v>259</v>
      </c>
      <c r="G143" s="6" t="s">
        <v>259</v>
      </c>
      <c r="H143" s="6" t="s">
        <v>259</v>
      </c>
      <c r="I143" s="6" t="s">
        <v>259</v>
      </c>
      <c r="J143" s="6" t="s">
        <v>259</v>
      </c>
      <c r="K143" s="36" t="s">
        <v>251</v>
      </c>
      <c r="L143" s="6" t="s">
        <v>259</v>
      </c>
    </row>
    <row r="144" spans="1:12" x14ac:dyDescent="0.25">
      <c r="A144" s="4" t="s">
        <v>151</v>
      </c>
      <c r="B144" s="8">
        <v>5563</v>
      </c>
      <c r="C144" s="10">
        <f t="shared" si="6"/>
        <v>15.241095890410959</v>
      </c>
      <c r="D144" s="11" t="s">
        <v>258</v>
      </c>
      <c r="E144" s="6" t="s">
        <v>259</v>
      </c>
      <c r="F144" s="6" t="s">
        <v>259</v>
      </c>
      <c r="G144" s="6" t="s">
        <v>259</v>
      </c>
      <c r="H144" s="6" t="s">
        <v>259</v>
      </c>
      <c r="I144" s="6" t="s">
        <v>259</v>
      </c>
      <c r="J144" s="6" t="s">
        <v>259</v>
      </c>
      <c r="K144" s="6" t="s">
        <v>259</v>
      </c>
      <c r="L144" s="6" t="s">
        <v>259</v>
      </c>
    </row>
    <row r="145" spans="1:12" x14ac:dyDescent="0.25">
      <c r="A145" s="4" t="s">
        <v>112</v>
      </c>
      <c r="B145" s="8">
        <v>15598</v>
      </c>
      <c r="C145" s="10">
        <f t="shared" si="6"/>
        <v>42.734246575342468</v>
      </c>
      <c r="D145" s="11" t="s">
        <v>258</v>
      </c>
      <c r="E145" s="6" t="s">
        <v>259</v>
      </c>
      <c r="F145" s="6" t="s">
        <v>259</v>
      </c>
      <c r="G145" s="6" t="s">
        <v>259</v>
      </c>
      <c r="H145" s="6" t="s">
        <v>259</v>
      </c>
      <c r="I145" s="6" t="s">
        <v>259</v>
      </c>
      <c r="J145" s="6" t="s">
        <v>259</v>
      </c>
      <c r="K145" s="6" t="s">
        <v>259</v>
      </c>
      <c r="L145" s="6" t="s">
        <v>259</v>
      </c>
    </row>
    <row r="146" spans="1:12" x14ac:dyDescent="0.25">
      <c r="A146" s="4" t="s">
        <v>161</v>
      </c>
      <c r="B146" s="8">
        <v>5027</v>
      </c>
      <c r="C146" s="10">
        <f t="shared" si="6"/>
        <v>13.772602739726027</v>
      </c>
      <c r="D146" s="11" t="s">
        <v>258</v>
      </c>
      <c r="E146" s="6" t="s">
        <v>259</v>
      </c>
      <c r="F146" s="6" t="s">
        <v>259</v>
      </c>
      <c r="G146" s="6" t="s">
        <v>259</v>
      </c>
      <c r="H146" s="6" t="s">
        <v>259</v>
      </c>
      <c r="I146" s="6" t="s">
        <v>259</v>
      </c>
      <c r="J146" s="6" t="s">
        <v>259</v>
      </c>
      <c r="K146" s="6" t="s">
        <v>259</v>
      </c>
      <c r="L146" s="6" t="s">
        <v>259</v>
      </c>
    </row>
    <row r="147" spans="1:12" x14ac:dyDescent="0.25">
      <c r="A147" s="4" t="s">
        <v>248</v>
      </c>
      <c r="B147" s="8">
        <v>32</v>
      </c>
      <c r="C147" s="10">
        <f>B147/293</f>
        <v>0.10921501706484642</v>
      </c>
      <c r="D147" s="11" t="s">
        <v>258</v>
      </c>
      <c r="E147" s="6" t="s">
        <v>259</v>
      </c>
      <c r="F147" s="6" t="s">
        <v>259</v>
      </c>
      <c r="G147" s="6" t="s">
        <v>259</v>
      </c>
      <c r="H147" s="6" t="s">
        <v>259</v>
      </c>
      <c r="I147" s="6" t="s">
        <v>259</v>
      </c>
      <c r="J147" s="6" t="s">
        <v>259</v>
      </c>
      <c r="K147" s="6" t="s">
        <v>259</v>
      </c>
      <c r="L147" s="6" t="s">
        <v>259</v>
      </c>
    </row>
    <row r="148" spans="1:12" x14ac:dyDescent="0.25">
      <c r="A148" s="4" t="s">
        <v>122</v>
      </c>
      <c r="B148" s="8">
        <v>12727</v>
      </c>
      <c r="C148" s="10">
        <f>B148/300</f>
        <v>42.423333333333332</v>
      </c>
      <c r="D148" s="11" t="s">
        <v>258</v>
      </c>
      <c r="E148" s="6" t="s">
        <v>259</v>
      </c>
      <c r="F148" s="6" t="s">
        <v>259</v>
      </c>
      <c r="G148" s="6" t="s">
        <v>259</v>
      </c>
      <c r="H148" s="6" t="s">
        <v>259</v>
      </c>
      <c r="I148" s="6" t="s">
        <v>259</v>
      </c>
      <c r="J148" s="6" t="s">
        <v>259</v>
      </c>
      <c r="K148" s="6" t="s">
        <v>259</v>
      </c>
      <c r="L148" s="6" t="s">
        <v>259</v>
      </c>
    </row>
    <row r="149" spans="1:12" x14ac:dyDescent="0.25">
      <c r="A149" s="4" t="s">
        <v>186</v>
      </c>
      <c r="B149" s="8">
        <v>3077</v>
      </c>
      <c r="C149" s="10">
        <f>B149/365</f>
        <v>8.4301369863013704</v>
      </c>
      <c r="D149" s="11" t="s">
        <v>258</v>
      </c>
      <c r="E149" s="6" t="s">
        <v>259</v>
      </c>
      <c r="F149" s="6" t="s">
        <v>259</v>
      </c>
      <c r="G149" s="6" t="s">
        <v>259</v>
      </c>
      <c r="H149" s="6" t="s">
        <v>259</v>
      </c>
      <c r="I149" s="6" t="s">
        <v>259</v>
      </c>
      <c r="J149" s="6" t="s">
        <v>259</v>
      </c>
      <c r="K149" s="6" t="s">
        <v>259</v>
      </c>
      <c r="L149" s="6" t="s">
        <v>259</v>
      </c>
    </row>
    <row r="150" spans="1:12" x14ac:dyDescent="0.25">
      <c r="A150" s="4" t="s">
        <v>140</v>
      </c>
      <c r="B150" s="8">
        <v>8251</v>
      </c>
      <c r="C150" s="10">
        <f>B150/365</f>
        <v>22.605479452054794</v>
      </c>
      <c r="D150" s="11" t="s">
        <v>258</v>
      </c>
      <c r="E150" s="6" t="s">
        <v>259</v>
      </c>
      <c r="F150" s="6" t="s">
        <v>259</v>
      </c>
      <c r="G150" s="6" t="s">
        <v>259</v>
      </c>
      <c r="H150" s="6" t="s">
        <v>259</v>
      </c>
      <c r="I150" s="6" t="s">
        <v>259</v>
      </c>
      <c r="J150" s="6" t="s">
        <v>259</v>
      </c>
      <c r="K150" s="6" t="s">
        <v>259</v>
      </c>
      <c r="L150" s="6" t="s">
        <v>259</v>
      </c>
    </row>
    <row r="151" spans="1:12" x14ac:dyDescent="0.25">
      <c r="A151" s="4" t="s">
        <v>102</v>
      </c>
      <c r="B151" s="8">
        <v>19010</v>
      </c>
      <c r="C151" s="10">
        <f>B151/300</f>
        <v>63.366666666666667</v>
      </c>
      <c r="D151" s="11" t="s">
        <v>258</v>
      </c>
      <c r="E151" s="6" t="s">
        <v>259</v>
      </c>
      <c r="F151" s="6" t="s">
        <v>259</v>
      </c>
      <c r="G151" s="6" t="s">
        <v>259</v>
      </c>
      <c r="H151" s="6" t="s">
        <v>259</v>
      </c>
      <c r="I151" s="6" t="s">
        <v>259</v>
      </c>
      <c r="J151" s="6" t="s">
        <v>259</v>
      </c>
      <c r="K151" s="6" t="s">
        <v>259</v>
      </c>
      <c r="L151" s="6" t="s">
        <v>259</v>
      </c>
    </row>
    <row r="152" spans="1:12" x14ac:dyDescent="0.25">
      <c r="A152" s="4" t="s">
        <v>166</v>
      </c>
      <c r="B152" s="8">
        <v>4646</v>
      </c>
      <c r="C152" s="10">
        <f t="shared" ref="C152:C160" si="7">B152/365</f>
        <v>12.728767123287671</v>
      </c>
      <c r="D152" s="11" t="s">
        <v>258</v>
      </c>
      <c r="E152" s="6" t="s">
        <v>259</v>
      </c>
      <c r="F152" s="6" t="s">
        <v>259</v>
      </c>
      <c r="G152" s="6" t="s">
        <v>259</v>
      </c>
      <c r="H152" s="6" t="s">
        <v>259</v>
      </c>
      <c r="I152" s="6" t="s">
        <v>259</v>
      </c>
      <c r="J152" s="6" t="s">
        <v>259</v>
      </c>
      <c r="K152" s="6" t="s">
        <v>259</v>
      </c>
      <c r="L152" s="6" t="s">
        <v>259</v>
      </c>
    </row>
    <row r="153" spans="1:12" x14ac:dyDescent="0.25">
      <c r="A153" s="4" t="s">
        <v>52</v>
      </c>
      <c r="B153" s="8">
        <v>60007</v>
      </c>
      <c r="C153" s="10">
        <f t="shared" si="7"/>
        <v>164.40273972602739</v>
      </c>
      <c r="D153" s="11" t="s">
        <v>257</v>
      </c>
      <c r="E153" s="36" t="s">
        <v>251</v>
      </c>
      <c r="F153" s="36" t="s">
        <v>251</v>
      </c>
      <c r="G153" s="6" t="s">
        <v>259</v>
      </c>
      <c r="H153" s="6" t="s">
        <v>259</v>
      </c>
      <c r="I153" s="6" t="s">
        <v>259</v>
      </c>
      <c r="J153" s="36" t="s">
        <v>251</v>
      </c>
      <c r="K153" s="6" t="s">
        <v>259</v>
      </c>
      <c r="L153" s="6" t="s">
        <v>259</v>
      </c>
    </row>
    <row r="154" spans="1:12" x14ac:dyDescent="0.25">
      <c r="A154" s="4" t="s">
        <v>189</v>
      </c>
      <c r="B154" s="8">
        <v>2990</v>
      </c>
      <c r="C154" s="10">
        <f t="shared" si="7"/>
        <v>8.1917808219178081</v>
      </c>
      <c r="D154" s="38" t="s">
        <v>258</v>
      </c>
      <c r="E154" s="6" t="s">
        <v>259</v>
      </c>
      <c r="F154" s="6" t="s">
        <v>259</v>
      </c>
      <c r="G154" s="6" t="s">
        <v>259</v>
      </c>
      <c r="H154" s="6" t="s">
        <v>259</v>
      </c>
      <c r="I154" s="6" t="s">
        <v>259</v>
      </c>
      <c r="J154" s="6" t="s">
        <v>259</v>
      </c>
      <c r="K154" s="6" t="s">
        <v>259</v>
      </c>
      <c r="L154" s="6" t="s">
        <v>259</v>
      </c>
    </row>
    <row r="155" spans="1:12" x14ac:dyDescent="0.25">
      <c r="A155" s="4" t="s">
        <v>202</v>
      </c>
      <c r="B155" s="8">
        <v>2256</v>
      </c>
      <c r="C155" s="10">
        <f t="shared" si="7"/>
        <v>6.1808219178082195</v>
      </c>
      <c r="D155" s="38" t="s">
        <v>258</v>
      </c>
      <c r="E155" s="6" t="s">
        <v>259</v>
      </c>
      <c r="F155" s="6" t="s">
        <v>259</v>
      </c>
      <c r="G155" s="6" t="s">
        <v>259</v>
      </c>
      <c r="H155" s="6" t="s">
        <v>259</v>
      </c>
      <c r="I155" s="6" t="s">
        <v>259</v>
      </c>
      <c r="J155" s="6" t="s">
        <v>259</v>
      </c>
      <c r="K155" s="6" t="s">
        <v>259</v>
      </c>
      <c r="L155" s="6" t="s">
        <v>259</v>
      </c>
    </row>
    <row r="156" spans="1:12" x14ac:dyDescent="0.25">
      <c r="A156" s="4" t="s">
        <v>76</v>
      </c>
      <c r="B156" s="8">
        <v>38644</v>
      </c>
      <c r="C156" s="10">
        <f t="shared" si="7"/>
        <v>105.87397260273973</v>
      </c>
      <c r="D156" s="38" t="s">
        <v>258</v>
      </c>
      <c r="E156" s="6" t="s">
        <v>259</v>
      </c>
      <c r="F156" s="6" t="s">
        <v>259</v>
      </c>
      <c r="G156" s="6" t="s">
        <v>259</v>
      </c>
      <c r="H156" s="6" t="s">
        <v>259</v>
      </c>
      <c r="I156" s="6" t="s">
        <v>259</v>
      </c>
      <c r="J156" s="6" t="s">
        <v>259</v>
      </c>
      <c r="K156" s="6" t="s">
        <v>259</v>
      </c>
      <c r="L156" s="6" t="s">
        <v>259</v>
      </c>
    </row>
    <row r="157" spans="1:12" x14ac:dyDescent="0.25">
      <c r="A157" s="4" t="s">
        <v>145</v>
      </c>
      <c r="B157" s="8">
        <v>6967</v>
      </c>
      <c r="C157" s="10">
        <f t="shared" si="7"/>
        <v>19.087671232876712</v>
      </c>
      <c r="D157" s="38" t="s">
        <v>258</v>
      </c>
      <c r="E157" s="6" t="s">
        <v>259</v>
      </c>
      <c r="F157" s="6" t="s">
        <v>259</v>
      </c>
      <c r="G157" s="6" t="s">
        <v>259</v>
      </c>
      <c r="H157" s="6" t="s">
        <v>259</v>
      </c>
      <c r="I157" s="6" t="s">
        <v>259</v>
      </c>
      <c r="J157" s="6" t="s">
        <v>259</v>
      </c>
      <c r="K157" s="36" t="s">
        <v>251</v>
      </c>
      <c r="L157" s="6" t="s">
        <v>259</v>
      </c>
    </row>
    <row r="158" spans="1:12" x14ac:dyDescent="0.25">
      <c r="A158" s="4" t="s">
        <v>197</v>
      </c>
      <c r="B158" s="8">
        <v>2513</v>
      </c>
      <c r="C158" s="10">
        <f t="shared" si="7"/>
        <v>6.8849315068493153</v>
      </c>
      <c r="D158" s="38" t="s">
        <v>258</v>
      </c>
      <c r="E158" s="6" t="s">
        <v>259</v>
      </c>
      <c r="F158" s="6" t="s">
        <v>259</v>
      </c>
      <c r="G158" s="6" t="s">
        <v>259</v>
      </c>
      <c r="H158" s="6" t="s">
        <v>259</v>
      </c>
      <c r="I158" s="6" t="s">
        <v>259</v>
      </c>
      <c r="J158" s="6" t="s">
        <v>259</v>
      </c>
      <c r="K158" s="6" t="s">
        <v>259</v>
      </c>
      <c r="L158" s="6" t="s">
        <v>259</v>
      </c>
    </row>
    <row r="159" spans="1:12" x14ac:dyDescent="0.25">
      <c r="A159" s="4" t="s">
        <v>246</v>
      </c>
      <c r="B159" s="8">
        <v>50</v>
      </c>
      <c r="C159" s="10">
        <f t="shared" si="7"/>
        <v>0.13698630136986301</v>
      </c>
      <c r="D159" s="38" t="s">
        <v>258</v>
      </c>
      <c r="E159" s="6" t="s">
        <v>259</v>
      </c>
      <c r="F159" s="6" t="s">
        <v>259</v>
      </c>
      <c r="G159" s="6" t="s">
        <v>259</v>
      </c>
      <c r="H159" s="6" t="s">
        <v>259</v>
      </c>
      <c r="I159" s="6" t="s">
        <v>259</v>
      </c>
      <c r="J159" s="6" t="s">
        <v>259</v>
      </c>
      <c r="K159" s="6" t="s">
        <v>259</v>
      </c>
      <c r="L159" s="6" t="s">
        <v>259</v>
      </c>
    </row>
    <row r="160" spans="1:12" x14ac:dyDescent="0.25">
      <c r="A160" s="4" t="s">
        <v>157</v>
      </c>
      <c r="B160" s="8">
        <v>5192</v>
      </c>
      <c r="C160" s="10">
        <f t="shared" si="7"/>
        <v>14.224657534246575</v>
      </c>
      <c r="D160" s="38" t="s">
        <v>258</v>
      </c>
      <c r="E160" s="6" t="s">
        <v>259</v>
      </c>
      <c r="F160" s="6" t="s">
        <v>259</v>
      </c>
      <c r="G160" s="6" t="s">
        <v>259</v>
      </c>
      <c r="H160" s="6" t="s">
        <v>259</v>
      </c>
      <c r="I160" s="6" t="s">
        <v>259</v>
      </c>
      <c r="J160" s="6" t="s">
        <v>259</v>
      </c>
      <c r="K160" s="6" t="s">
        <v>259</v>
      </c>
      <c r="L160" s="6" t="s">
        <v>259</v>
      </c>
    </row>
    <row r="161" spans="1:12" x14ac:dyDescent="0.25">
      <c r="A161" s="4" t="s">
        <v>233</v>
      </c>
      <c r="B161" s="8">
        <v>445</v>
      </c>
      <c r="C161" s="10">
        <f>B161/293</f>
        <v>1.5187713310580204</v>
      </c>
      <c r="D161" s="38" t="s">
        <v>258</v>
      </c>
      <c r="E161" s="6" t="s">
        <v>259</v>
      </c>
      <c r="F161" s="6" t="s">
        <v>259</v>
      </c>
      <c r="G161" s="6" t="s">
        <v>259</v>
      </c>
      <c r="H161" s="6" t="s">
        <v>259</v>
      </c>
      <c r="I161" s="6" t="s">
        <v>259</v>
      </c>
      <c r="J161" s="6" t="s">
        <v>259</v>
      </c>
      <c r="K161" s="6" t="s">
        <v>259</v>
      </c>
      <c r="L161" s="6" t="s">
        <v>259</v>
      </c>
    </row>
    <row r="162" spans="1:12" x14ac:dyDescent="0.25">
      <c r="A162" s="4" t="s">
        <v>188</v>
      </c>
      <c r="B162" s="8">
        <v>3009</v>
      </c>
      <c r="C162" s="10">
        <f>B162/365</f>
        <v>8.2438356164383571</v>
      </c>
      <c r="D162" s="38" t="s">
        <v>258</v>
      </c>
      <c r="E162" s="6" t="s">
        <v>259</v>
      </c>
      <c r="F162" s="6" t="s">
        <v>259</v>
      </c>
      <c r="G162" s="6" t="s">
        <v>259</v>
      </c>
      <c r="H162" s="6" t="s">
        <v>259</v>
      </c>
      <c r="I162" s="6" t="s">
        <v>259</v>
      </c>
      <c r="J162" s="6" t="s">
        <v>259</v>
      </c>
      <c r="K162" s="6" t="s">
        <v>259</v>
      </c>
      <c r="L162" s="6" t="s">
        <v>259</v>
      </c>
    </row>
    <row r="163" spans="1:12" x14ac:dyDescent="0.25">
      <c r="A163" s="4" t="s">
        <v>56</v>
      </c>
      <c r="B163" s="8">
        <v>54609</v>
      </c>
      <c r="C163" s="10">
        <f>B163/365</f>
        <v>149.61369863013698</v>
      </c>
      <c r="D163" s="38" t="s">
        <v>258</v>
      </c>
      <c r="E163" s="6" t="s">
        <v>259</v>
      </c>
      <c r="F163" s="6" t="s">
        <v>259</v>
      </c>
      <c r="G163" s="6" t="s">
        <v>259</v>
      </c>
      <c r="H163" s="6" t="s">
        <v>259</v>
      </c>
      <c r="I163" s="6" t="s">
        <v>259</v>
      </c>
      <c r="J163" s="6" t="s">
        <v>259</v>
      </c>
      <c r="K163" s="6" t="s">
        <v>259</v>
      </c>
      <c r="L163" s="6" t="s">
        <v>259</v>
      </c>
    </row>
    <row r="164" spans="1:12" x14ac:dyDescent="0.25">
      <c r="A164" s="4" t="s">
        <v>201</v>
      </c>
      <c r="B164" s="8">
        <v>2376</v>
      </c>
      <c r="C164" s="10">
        <f>B164/365</f>
        <v>6.5095890410958903</v>
      </c>
      <c r="D164" s="38" t="s">
        <v>258</v>
      </c>
      <c r="E164" s="6" t="s">
        <v>259</v>
      </c>
      <c r="F164" s="6" t="s">
        <v>259</v>
      </c>
      <c r="G164" s="6" t="s">
        <v>259</v>
      </c>
      <c r="H164" s="6" t="s">
        <v>259</v>
      </c>
      <c r="I164" s="6" t="s">
        <v>259</v>
      </c>
      <c r="J164" s="6" t="s">
        <v>259</v>
      </c>
      <c r="K164" s="6" t="s">
        <v>259</v>
      </c>
      <c r="L164" s="6" t="s">
        <v>259</v>
      </c>
    </row>
    <row r="165" spans="1:12" x14ac:dyDescent="0.25">
      <c r="A165" s="4" t="s">
        <v>177</v>
      </c>
      <c r="B165" s="8">
        <v>3582</v>
      </c>
      <c r="C165" s="10">
        <f>B165/293</f>
        <v>12.225255972696246</v>
      </c>
      <c r="D165" s="38" t="s">
        <v>258</v>
      </c>
      <c r="E165" s="6" t="s">
        <v>259</v>
      </c>
      <c r="F165" s="6" t="s">
        <v>259</v>
      </c>
      <c r="G165" s="6" t="s">
        <v>259</v>
      </c>
      <c r="H165" s="6" t="s">
        <v>259</v>
      </c>
      <c r="I165" s="6" t="s">
        <v>259</v>
      </c>
      <c r="J165" s="6" t="s">
        <v>259</v>
      </c>
      <c r="K165" s="6" t="s">
        <v>259</v>
      </c>
      <c r="L165" s="6" t="s">
        <v>259</v>
      </c>
    </row>
    <row r="166" spans="1:12" x14ac:dyDescent="0.25">
      <c r="A166" s="4" t="s">
        <v>24</v>
      </c>
      <c r="B166" s="8">
        <v>106379</v>
      </c>
      <c r="C166" s="10">
        <f>B166/365</f>
        <v>291.44931506849315</v>
      </c>
      <c r="D166" s="11" t="s">
        <v>257</v>
      </c>
      <c r="E166" s="6" t="s">
        <v>259</v>
      </c>
      <c r="F166" s="36" t="s">
        <v>251</v>
      </c>
      <c r="G166" s="6" t="s">
        <v>259</v>
      </c>
      <c r="H166" s="6" t="s">
        <v>259</v>
      </c>
      <c r="I166" s="6" t="s">
        <v>259</v>
      </c>
      <c r="J166" s="36" t="s">
        <v>251</v>
      </c>
      <c r="K166" s="6" t="s">
        <v>259</v>
      </c>
      <c r="L166" s="6" t="s">
        <v>259</v>
      </c>
    </row>
    <row r="167" spans="1:12" x14ac:dyDescent="0.25">
      <c r="A167" s="4" t="s">
        <v>47</v>
      </c>
      <c r="B167" s="8">
        <v>64818</v>
      </c>
      <c r="C167" s="10">
        <f>B167/300</f>
        <v>216.06</v>
      </c>
      <c r="D167" s="11" t="s">
        <v>257</v>
      </c>
      <c r="E167" s="6" t="s">
        <v>259</v>
      </c>
      <c r="F167" s="6" t="s">
        <v>259</v>
      </c>
      <c r="G167" s="6" t="s">
        <v>259</v>
      </c>
      <c r="H167" s="6" t="s">
        <v>259</v>
      </c>
      <c r="I167" s="6" t="s">
        <v>259</v>
      </c>
      <c r="J167" s="6" t="s">
        <v>259</v>
      </c>
      <c r="K167" s="6" t="s">
        <v>259</v>
      </c>
      <c r="L167" s="6" t="s">
        <v>259</v>
      </c>
    </row>
    <row r="168" spans="1:12" x14ac:dyDescent="0.25">
      <c r="A168" s="4" t="s">
        <v>225</v>
      </c>
      <c r="B168" s="8">
        <v>628</v>
      </c>
      <c r="C168" s="10">
        <f t="shared" ref="C168:C175" si="8">B168/365</f>
        <v>1.7205479452054795</v>
      </c>
      <c r="D168" s="11" t="s">
        <v>258</v>
      </c>
      <c r="E168" s="6" t="s">
        <v>259</v>
      </c>
      <c r="F168" s="6" t="s">
        <v>259</v>
      </c>
      <c r="G168" s="6" t="s">
        <v>259</v>
      </c>
      <c r="H168" s="6" t="s">
        <v>259</v>
      </c>
      <c r="I168" s="6" t="s">
        <v>259</v>
      </c>
      <c r="J168" s="6" t="s">
        <v>259</v>
      </c>
      <c r="K168" s="6" t="s">
        <v>259</v>
      </c>
      <c r="L168" s="6" t="s">
        <v>259</v>
      </c>
    </row>
    <row r="169" spans="1:12" x14ac:dyDescent="0.25">
      <c r="A169" s="4" t="s">
        <v>100</v>
      </c>
      <c r="B169" s="8">
        <v>20666</v>
      </c>
      <c r="C169" s="10">
        <f t="shared" si="8"/>
        <v>56.61917808219178</v>
      </c>
      <c r="D169" s="11" t="s">
        <v>257</v>
      </c>
      <c r="E169" s="6" t="s">
        <v>259</v>
      </c>
      <c r="F169" s="6" t="s">
        <v>259</v>
      </c>
      <c r="G169" s="6" t="s">
        <v>259</v>
      </c>
      <c r="H169" s="6" t="s">
        <v>259</v>
      </c>
      <c r="I169" s="6" t="s">
        <v>259</v>
      </c>
      <c r="J169" s="6" t="s">
        <v>259</v>
      </c>
      <c r="K169" s="6" t="s">
        <v>259</v>
      </c>
      <c r="L169" s="6" t="s">
        <v>259</v>
      </c>
    </row>
    <row r="170" spans="1:12" x14ac:dyDescent="0.25">
      <c r="A170" s="4" t="s">
        <v>132</v>
      </c>
      <c r="B170" s="8">
        <v>10457</v>
      </c>
      <c r="C170" s="10">
        <f t="shared" si="8"/>
        <v>28.649315068493152</v>
      </c>
      <c r="D170" s="11" t="s">
        <v>258</v>
      </c>
      <c r="E170" s="6" t="s">
        <v>259</v>
      </c>
      <c r="F170" s="6" t="s">
        <v>259</v>
      </c>
      <c r="G170" s="6" t="s">
        <v>259</v>
      </c>
      <c r="H170" s="6" t="s">
        <v>259</v>
      </c>
      <c r="I170" s="6" t="s">
        <v>259</v>
      </c>
      <c r="J170" s="6" t="s">
        <v>259</v>
      </c>
      <c r="K170" s="6" t="s">
        <v>259</v>
      </c>
      <c r="L170" s="6" t="s">
        <v>259</v>
      </c>
    </row>
    <row r="171" spans="1:12" x14ac:dyDescent="0.25">
      <c r="A171" s="4" t="s">
        <v>32</v>
      </c>
      <c r="B171" s="8">
        <v>88680</v>
      </c>
      <c r="C171" s="10">
        <f t="shared" si="8"/>
        <v>242.95890410958904</v>
      </c>
      <c r="D171" s="11" t="s">
        <v>257</v>
      </c>
      <c r="E171" s="6" t="s">
        <v>259</v>
      </c>
      <c r="F171" s="36" t="s">
        <v>251</v>
      </c>
      <c r="G171" s="6" t="s">
        <v>259</v>
      </c>
      <c r="H171" s="6" t="s">
        <v>259</v>
      </c>
      <c r="I171" s="6" t="s">
        <v>259</v>
      </c>
      <c r="J171" s="36" t="s">
        <v>251</v>
      </c>
      <c r="K171" s="36" t="s">
        <v>251</v>
      </c>
      <c r="L171" s="36" t="s">
        <v>251</v>
      </c>
    </row>
    <row r="172" spans="1:12" x14ac:dyDescent="0.25">
      <c r="A172" s="4" t="s">
        <v>183</v>
      </c>
      <c r="B172" s="8">
        <v>3298</v>
      </c>
      <c r="C172" s="10">
        <f t="shared" si="8"/>
        <v>9.0356164383561648</v>
      </c>
      <c r="D172" s="11" t="s">
        <v>258</v>
      </c>
      <c r="E172" s="6" t="s">
        <v>259</v>
      </c>
      <c r="F172" s="6" t="s">
        <v>259</v>
      </c>
      <c r="G172" s="6" t="s">
        <v>259</v>
      </c>
      <c r="H172" s="6" t="s">
        <v>259</v>
      </c>
      <c r="I172" s="6" t="s">
        <v>259</v>
      </c>
      <c r="J172" s="6" t="s">
        <v>259</v>
      </c>
      <c r="K172" s="6" t="s">
        <v>259</v>
      </c>
      <c r="L172" s="6" t="s">
        <v>259</v>
      </c>
    </row>
    <row r="173" spans="1:12" x14ac:dyDescent="0.25">
      <c r="A173" s="4" t="s">
        <v>14</v>
      </c>
      <c r="B173" s="8">
        <v>158612</v>
      </c>
      <c r="C173" s="10">
        <f t="shared" si="8"/>
        <v>434.55342465753426</v>
      </c>
      <c r="D173" s="11" t="s">
        <v>256</v>
      </c>
      <c r="E173" s="36" t="s">
        <v>251</v>
      </c>
      <c r="F173" s="36" t="s">
        <v>251</v>
      </c>
      <c r="G173" s="6" t="s">
        <v>259</v>
      </c>
      <c r="H173" s="6" t="s">
        <v>259</v>
      </c>
      <c r="I173" s="6" t="s">
        <v>259</v>
      </c>
      <c r="J173" s="36" t="s">
        <v>251</v>
      </c>
      <c r="K173" s="6" t="s">
        <v>259</v>
      </c>
      <c r="L173" s="6" t="s">
        <v>259</v>
      </c>
    </row>
    <row r="174" spans="1:12" x14ac:dyDescent="0.25">
      <c r="A174" s="4" t="s">
        <v>70</v>
      </c>
      <c r="B174" s="8">
        <v>42116</v>
      </c>
      <c r="C174" s="10">
        <f t="shared" si="8"/>
        <v>115.38630136986302</v>
      </c>
      <c r="D174" s="11" t="s">
        <v>258</v>
      </c>
      <c r="E174" s="6" t="s">
        <v>259</v>
      </c>
      <c r="F174" s="6" t="s">
        <v>259</v>
      </c>
      <c r="G174" s="6" t="s">
        <v>259</v>
      </c>
      <c r="H174" s="6" t="s">
        <v>259</v>
      </c>
      <c r="I174" s="6" t="s">
        <v>259</v>
      </c>
      <c r="J174" s="6" t="s">
        <v>259</v>
      </c>
      <c r="K174" s="6" t="s">
        <v>259</v>
      </c>
      <c r="L174" s="6" t="s">
        <v>259</v>
      </c>
    </row>
    <row r="175" spans="1:12" x14ac:dyDescent="0.25">
      <c r="A175" s="4" t="s">
        <v>125</v>
      </c>
      <c r="B175" s="8">
        <v>11512</v>
      </c>
      <c r="C175" s="10">
        <f t="shared" si="8"/>
        <v>31.539726027397261</v>
      </c>
      <c r="D175" s="11" t="s">
        <v>258</v>
      </c>
      <c r="E175" s="6" t="s">
        <v>259</v>
      </c>
      <c r="F175" s="6" t="s">
        <v>259</v>
      </c>
      <c r="G175" s="6" t="s">
        <v>259</v>
      </c>
      <c r="H175" s="6" t="s">
        <v>259</v>
      </c>
      <c r="I175" s="6" t="s">
        <v>259</v>
      </c>
      <c r="J175" s="6" t="s">
        <v>259</v>
      </c>
      <c r="K175" s="6" t="s">
        <v>259</v>
      </c>
      <c r="L175" s="6" t="s">
        <v>259</v>
      </c>
    </row>
    <row r="176" spans="1:12" x14ac:dyDescent="0.25">
      <c r="A176" s="4" t="s">
        <v>173</v>
      </c>
      <c r="B176" s="8">
        <v>4041</v>
      </c>
      <c r="C176" s="10">
        <f>B176/293</f>
        <v>13.791808873720136</v>
      </c>
      <c r="D176" s="11" t="s">
        <v>258</v>
      </c>
      <c r="E176" s="6" t="s">
        <v>259</v>
      </c>
      <c r="F176" s="6" t="s">
        <v>259</v>
      </c>
      <c r="G176" s="6" t="s">
        <v>259</v>
      </c>
      <c r="H176" s="6" t="s">
        <v>259</v>
      </c>
      <c r="I176" s="6" t="s">
        <v>259</v>
      </c>
      <c r="J176" s="36" t="s">
        <v>251</v>
      </c>
      <c r="K176" s="6" t="s">
        <v>259</v>
      </c>
      <c r="L176" s="6" t="s">
        <v>259</v>
      </c>
    </row>
    <row r="177" spans="1:12" x14ac:dyDescent="0.25">
      <c r="A177" s="4" t="s">
        <v>209</v>
      </c>
      <c r="B177" s="8">
        <v>1857</v>
      </c>
      <c r="C177" s="10">
        <f t="shared" ref="C177:C187" si="9">B177/365</f>
        <v>5.087671232876712</v>
      </c>
      <c r="D177" s="11" t="s">
        <v>258</v>
      </c>
      <c r="E177" s="6" t="s">
        <v>259</v>
      </c>
      <c r="F177" s="6" t="s">
        <v>259</v>
      </c>
      <c r="G177" s="6" t="s">
        <v>259</v>
      </c>
      <c r="H177" s="6" t="s">
        <v>259</v>
      </c>
      <c r="I177" s="6" t="s">
        <v>259</v>
      </c>
      <c r="J177" s="6" t="s">
        <v>259</v>
      </c>
      <c r="K177" s="6" t="s">
        <v>259</v>
      </c>
      <c r="L177" s="6" t="s">
        <v>259</v>
      </c>
    </row>
    <row r="178" spans="1:12" x14ac:dyDescent="0.25">
      <c r="A178" s="4" t="s">
        <v>181</v>
      </c>
      <c r="B178" s="8">
        <v>3371</v>
      </c>
      <c r="C178" s="10">
        <f t="shared" si="9"/>
        <v>9.2356164383561641</v>
      </c>
      <c r="D178" s="11" t="s">
        <v>258</v>
      </c>
      <c r="E178" s="6" t="s">
        <v>259</v>
      </c>
      <c r="F178" s="6" t="s">
        <v>259</v>
      </c>
      <c r="G178" s="6" t="s">
        <v>259</v>
      </c>
      <c r="H178" s="6" t="s">
        <v>259</v>
      </c>
      <c r="I178" s="6" t="s">
        <v>259</v>
      </c>
      <c r="J178" s="6" t="s">
        <v>259</v>
      </c>
      <c r="K178" s="6" t="s">
        <v>259</v>
      </c>
      <c r="L178" s="6" t="s">
        <v>259</v>
      </c>
    </row>
    <row r="179" spans="1:12" x14ac:dyDescent="0.25">
      <c r="A179" s="4" t="s">
        <v>35</v>
      </c>
      <c r="B179" s="8">
        <v>81764</v>
      </c>
      <c r="C179" s="10">
        <f t="shared" si="9"/>
        <v>224.0109589041096</v>
      </c>
      <c r="D179" s="11" t="s">
        <v>257</v>
      </c>
      <c r="E179" s="6" t="s">
        <v>259</v>
      </c>
      <c r="F179" s="36" t="s">
        <v>251</v>
      </c>
      <c r="G179" s="6" t="s">
        <v>259</v>
      </c>
      <c r="H179" s="36" t="s">
        <v>251</v>
      </c>
      <c r="I179" s="6" t="s">
        <v>259</v>
      </c>
      <c r="J179" s="36" t="s">
        <v>251</v>
      </c>
      <c r="K179" s="36" t="s">
        <v>251</v>
      </c>
      <c r="L179" s="36" t="s">
        <v>251</v>
      </c>
    </row>
    <row r="180" spans="1:12" x14ac:dyDescent="0.25">
      <c r="A180" s="4" t="s">
        <v>170</v>
      </c>
      <c r="B180" s="8">
        <v>4219</v>
      </c>
      <c r="C180" s="10">
        <f t="shared" si="9"/>
        <v>11.558904109589042</v>
      </c>
      <c r="D180" s="11" t="s">
        <v>258</v>
      </c>
      <c r="E180" s="6" t="s">
        <v>259</v>
      </c>
      <c r="F180" s="6" t="s">
        <v>259</v>
      </c>
      <c r="G180" s="6" t="s">
        <v>259</v>
      </c>
      <c r="H180" s="6" t="s">
        <v>259</v>
      </c>
      <c r="I180" s="6" t="s">
        <v>259</v>
      </c>
      <c r="J180" s="6" t="s">
        <v>259</v>
      </c>
      <c r="K180" s="6" t="s">
        <v>259</v>
      </c>
      <c r="L180" s="6" t="s">
        <v>259</v>
      </c>
    </row>
    <row r="181" spans="1:12" x14ac:dyDescent="0.25">
      <c r="A181" s="4" t="s">
        <v>178</v>
      </c>
      <c r="B181" s="8">
        <v>3550</v>
      </c>
      <c r="C181" s="10">
        <f t="shared" si="9"/>
        <v>9.7260273972602747</v>
      </c>
      <c r="D181" s="11" t="s">
        <v>258</v>
      </c>
      <c r="E181" s="6" t="s">
        <v>259</v>
      </c>
      <c r="F181" s="6" t="s">
        <v>259</v>
      </c>
      <c r="G181" s="6" t="s">
        <v>259</v>
      </c>
      <c r="H181" s="6" t="s">
        <v>259</v>
      </c>
      <c r="I181" s="6" t="s">
        <v>259</v>
      </c>
      <c r="J181" s="6" t="s">
        <v>259</v>
      </c>
      <c r="K181" s="6" t="s">
        <v>259</v>
      </c>
      <c r="L181" s="6" t="s">
        <v>259</v>
      </c>
    </row>
    <row r="182" spans="1:12" x14ac:dyDescent="0.25">
      <c r="A182" s="7" t="s">
        <v>332</v>
      </c>
      <c r="B182" s="8">
        <v>89735</v>
      </c>
      <c r="C182" s="10">
        <f t="shared" si="9"/>
        <v>245.84931506849315</v>
      </c>
      <c r="D182" s="11" t="s">
        <v>257</v>
      </c>
      <c r="E182" s="36" t="s">
        <v>251</v>
      </c>
      <c r="F182" s="6" t="s">
        <v>259</v>
      </c>
      <c r="G182" s="6" t="s">
        <v>259</v>
      </c>
      <c r="H182" s="6" t="s">
        <v>259</v>
      </c>
      <c r="I182" s="6" t="s">
        <v>259</v>
      </c>
      <c r="J182" s="6" t="s">
        <v>259</v>
      </c>
      <c r="K182" s="6" t="s">
        <v>259</v>
      </c>
      <c r="L182" s="6" t="s">
        <v>259</v>
      </c>
    </row>
    <row r="183" spans="1:12" x14ac:dyDescent="0.25">
      <c r="A183" s="4" t="s">
        <v>33</v>
      </c>
      <c r="B183" s="8">
        <v>84287</v>
      </c>
      <c r="C183" s="10">
        <f t="shared" si="9"/>
        <v>230.92328767123288</v>
      </c>
      <c r="D183" s="11" t="s">
        <v>258</v>
      </c>
      <c r="E183" s="6" t="s">
        <v>259</v>
      </c>
      <c r="F183" s="6" t="s">
        <v>259</v>
      </c>
      <c r="G183" s="6" t="s">
        <v>259</v>
      </c>
      <c r="H183" s="6" t="s">
        <v>259</v>
      </c>
      <c r="I183" s="6" t="s">
        <v>259</v>
      </c>
      <c r="J183" s="6" t="s">
        <v>259</v>
      </c>
      <c r="K183" s="6" t="s">
        <v>259</v>
      </c>
      <c r="L183" s="6" t="s">
        <v>259</v>
      </c>
    </row>
    <row r="184" spans="1:12" x14ac:dyDescent="0.25">
      <c r="A184" s="4" t="s">
        <v>117</v>
      </c>
      <c r="B184" s="8">
        <v>13479</v>
      </c>
      <c r="C184" s="10">
        <f t="shared" si="9"/>
        <v>36.92876712328767</v>
      </c>
      <c r="D184" s="11" t="s">
        <v>258</v>
      </c>
      <c r="E184" s="6" t="s">
        <v>259</v>
      </c>
      <c r="F184" s="6" t="s">
        <v>259</v>
      </c>
      <c r="G184" s="6" t="s">
        <v>259</v>
      </c>
      <c r="H184" s="6" t="s">
        <v>259</v>
      </c>
      <c r="I184" s="6" t="s">
        <v>259</v>
      </c>
      <c r="J184" s="6" t="s">
        <v>259</v>
      </c>
      <c r="K184" s="6" t="s">
        <v>259</v>
      </c>
      <c r="L184" s="6" t="s">
        <v>259</v>
      </c>
    </row>
    <row r="185" spans="1:12" x14ac:dyDescent="0.25">
      <c r="A185" s="4" t="s">
        <v>43</v>
      </c>
      <c r="B185" s="8">
        <v>68038</v>
      </c>
      <c r="C185" s="10">
        <f t="shared" si="9"/>
        <v>186.40547945205481</v>
      </c>
      <c r="D185" s="11" t="s">
        <v>258</v>
      </c>
      <c r="E185" s="6" t="s">
        <v>259</v>
      </c>
      <c r="F185" s="6" t="s">
        <v>259</v>
      </c>
      <c r="G185" s="6" t="s">
        <v>259</v>
      </c>
      <c r="H185" s="6" t="s">
        <v>259</v>
      </c>
      <c r="I185" s="6" t="s">
        <v>259</v>
      </c>
      <c r="J185" s="6" t="s">
        <v>259</v>
      </c>
      <c r="K185" s="36" t="s">
        <v>251</v>
      </c>
      <c r="L185" s="6" t="s">
        <v>259</v>
      </c>
    </row>
    <row r="186" spans="1:12" x14ac:dyDescent="0.25">
      <c r="A186" s="4" t="s">
        <v>74</v>
      </c>
      <c r="B186" s="8">
        <v>40070</v>
      </c>
      <c r="C186" s="10">
        <f t="shared" si="9"/>
        <v>109.78082191780823</v>
      </c>
      <c r="D186" s="11" t="s">
        <v>257</v>
      </c>
      <c r="E186" s="6" t="s">
        <v>259</v>
      </c>
      <c r="F186" s="6" t="s">
        <v>259</v>
      </c>
      <c r="G186" s="6" t="s">
        <v>259</v>
      </c>
      <c r="H186" s="6" t="s">
        <v>259</v>
      </c>
      <c r="I186" s="6" t="s">
        <v>259</v>
      </c>
      <c r="J186" s="6" t="s">
        <v>259</v>
      </c>
      <c r="K186" s="6" t="s">
        <v>259</v>
      </c>
      <c r="L186" s="6" t="s">
        <v>259</v>
      </c>
    </row>
    <row r="187" spans="1:12" x14ac:dyDescent="0.25">
      <c r="A187" s="4" t="s">
        <v>212</v>
      </c>
      <c r="B187" s="8">
        <v>1312</v>
      </c>
      <c r="C187" s="10">
        <f t="shared" si="9"/>
        <v>3.5945205479452054</v>
      </c>
      <c r="D187" s="11" t="s">
        <v>258</v>
      </c>
      <c r="E187" s="6" t="s">
        <v>259</v>
      </c>
      <c r="F187" s="6" t="s">
        <v>259</v>
      </c>
      <c r="G187" s="6" t="s">
        <v>259</v>
      </c>
      <c r="H187" s="6" t="s">
        <v>259</v>
      </c>
      <c r="I187" s="6" t="s">
        <v>259</v>
      </c>
      <c r="J187" s="6" t="s">
        <v>259</v>
      </c>
      <c r="K187" s="6" t="s">
        <v>259</v>
      </c>
      <c r="L187" s="6" t="s">
        <v>259</v>
      </c>
    </row>
    <row r="188" spans="1:12" x14ac:dyDescent="0.25">
      <c r="A188" s="4" t="s">
        <v>167</v>
      </c>
      <c r="B188" s="8">
        <v>4536</v>
      </c>
      <c r="C188" s="10">
        <f>B188/293</f>
        <v>15.481228668941979</v>
      </c>
      <c r="D188" s="11" t="s">
        <v>258</v>
      </c>
      <c r="E188" s="6" t="s">
        <v>259</v>
      </c>
      <c r="F188" s="6" t="s">
        <v>259</v>
      </c>
      <c r="G188" s="6" t="s">
        <v>259</v>
      </c>
      <c r="H188" s="6" t="s">
        <v>259</v>
      </c>
      <c r="I188" s="6" t="s">
        <v>259</v>
      </c>
      <c r="J188" s="6" t="s">
        <v>259</v>
      </c>
      <c r="K188" s="6" t="s">
        <v>259</v>
      </c>
      <c r="L188" s="6" t="s">
        <v>259</v>
      </c>
    </row>
    <row r="189" spans="1:12" x14ac:dyDescent="0.25">
      <c r="A189" s="4" t="s">
        <v>59</v>
      </c>
      <c r="B189" s="8">
        <v>52476</v>
      </c>
      <c r="C189" s="10">
        <f>B189/365</f>
        <v>143.76986301369863</v>
      </c>
      <c r="D189" s="11" t="s">
        <v>258</v>
      </c>
      <c r="E189" s="6" t="s">
        <v>259</v>
      </c>
      <c r="F189" s="6" t="s">
        <v>259</v>
      </c>
      <c r="G189" s="6" t="s">
        <v>259</v>
      </c>
      <c r="H189" s="6" t="s">
        <v>259</v>
      </c>
      <c r="I189" s="6" t="s">
        <v>259</v>
      </c>
      <c r="J189" s="6" t="s">
        <v>259</v>
      </c>
      <c r="K189" s="6" t="s">
        <v>259</v>
      </c>
      <c r="L189" s="6" t="s">
        <v>259</v>
      </c>
    </row>
    <row r="190" spans="1:12" x14ac:dyDescent="0.25">
      <c r="A190" s="4" t="s">
        <v>81</v>
      </c>
      <c r="B190" s="8">
        <v>35865</v>
      </c>
      <c r="C190" s="10">
        <f>B190/365</f>
        <v>98.260273972602747</v>
      </c>
      <c r="D190" s="11" t="s">
        <v>257</v>
      </c>
      <c r="E190" s="6" t="s">
        <v>259</v>
      </c>
      <c r="F190" s="6" t="s">
        <v>259</v>
      </c>
      <c r="G190" s="6" t="s">
        <v>259</v>
      </c>
      <c r="H190" s="6" t="s">
        <v>259</v>
      </c>
      <c r="I190" s="6" t="s">
        <v>259</v>
      </c>
      <c r="J190" s="6" t="s">
        <v>259</v>
      </c>
      <c r="K190" s="6" t="s">
        <v>259</v>
      </c>
      <c r="L190" s="6" t="s">
        <v>259</v>
      </c>
    </row>
    <row r="191" spans="1:12" x14ac:dyDescent="0.25">
      <c r="A191" s="4" t="s">
        <v>90</v>
      </c>
      <c r="B191" s="8">
        <v>28178</v>
      </c>
      <c r="C191" s="10">
        <f>B191/365</f>
        <v>77.2</v>
      </c>
      <c r="D191" s="11" t="s">
        <v>257</v>
      </c>
      <c r="E191" s="6" t="s">
        <v>259</v>
      </c>
      <c r="F191" s="6" t="s">
        <v>259</v>
      </c>
      <c r="G191" s="6" t="s">
        <v>259</v>
      </c>
      <c r="H191" s="6" t="s">
        <v>259</v>
      </c>
      <c r="I191" s="6" t="s">
        <v>259</v>
      </c>
      <c r="J191" s="6" t="s">
        <v>259</v>
      </c>
      <c r="K191" s="6" t="s">
        <v>259</v>
      </c>
      <c r="L191" s="6" t="s">
        <v>259</v>
      </c>
    </row>
    <row r="192" spans="1:12" x14ac:dyDescent="0.25">
      <c r="A192" s="4" t="s">
        <v>214</v>
      </c>
      <c r="B192" s="8">
        <v>1229</v>
      </c>
      <c r="C192" s="10">
        <f>B192/365</f>
        <v>3.3671232876712329</v>
      </c>
      <c r="D192" s="11" t="s">
        <v>258</v>
      </c>
      <c r="E192" s="6" t="s">
        <v>259</v>
      </c>
      <c r="F192" s="6" t="s">
        <v>259</v>
      </c>
      <c r="G192" s="6" t="s">
        <v>259</v>
      </c>
      <c r="H192" s="6" t="s">
        <v>259</v>
      </c>
      <c r="I192" s="6" t="s">
        <v>259</v>
      </c>
      <c r="J192" s="6" t="s">
        <v>259</v>
      </c>
      <c r="K192" s="6" t="s">
        <v>259</v>
      </c>
      <c r="L192" s="6" t="s">
        <v>259</v>
      </c>
    </row>
    <row r="193" spans="1:12" x14ac:dyDescent="0.25">
      <c r="A193" s="4" t="s">
        <v>30</v>
      </c>
      <c r="B193" s="8">
        <v>93051</v>
      </c>
      <c r="C193" s="10">
        <f>B193/300</f>
        <v>310.17</v>
      </c>
      <c r="D193" s="11" t="s">
        <v>258</v>
      </c>
      <c r="E193" s="6" t="s">
        <v>259</v>
      </c>
      <c r="F193" s="6" t="s">
        <v>259</v>
      </c>
      <c r="G193" s="6" t="s">
        <v>259</v>
      </c>
      <c r="H193" s="6" t="s">
        <v>259</v>
      </c>
      <c r="I193" s="6" t="s">
        <v>259</v>
      </c>
      <c r="J193" s="6" t="s">
        <v>259</v>
      </c>
      <c r="K193" s="6" t="s">
        <v>259</v>
      </c>
      <c r="L193" s="6" t="s">
        <v>259</v>
      </c>
    </row>
    <row r="194" spans="1:12" x14ac:dyDescent="0.25">
      <c r="A194" s="4" t="s">
        <v>242</v>
      </c>
      <c r="B194" s="8">
        <v>234</v>
      </c>
      <c r="C194" s="10">
        <f>B194/365</f>
        <v>0.64109589041095894</v>
      </c>
      <c r="D194" s="11" t="s">
        <v>258</v>
      </c>
      <c r="E194" s="6" t="s">
        <v>259</v>
      </c>
      <c r="F194" s="6" t="s">
        <v>259</v>
      </c>
      <c r="G194" s="6" t="s">
        <v>259</v>
      </c>
      <c r="H194" s="6" t="s">
        <v>259</v>
      </c>
      <c r="I194" s="6" t="s">
        <v>259</v>
      </c>
      <c r="J194" s="6" t="s">
        <v>259</v>
      </c>
      <c r="K194" s="6" t="s">
        <v>259</v>
      </c>
      <c r="L194" s="6" t="s">
        <v>259</v>
      </c>
    </row>
    <row r="195" spans="1:12" x14ac:dyDescent="0.25">
      <c r="A195" s="4" t="s">
        <v>98</v>
      </c>
      <c r="B195" s="8">
        <v>21056</v>
      </c>
      <c r="C195" s="10">
        <f>B195/365</f>
        <v>57.68767123287671</v>
      </c>
      <c r="D195" s="11" t="s">
        <v>258</v>
      </c>
      <c r="E195" s="6" t="s">
        <v>259</v>
      </c>
      <c r="F195" s="6" t="s">
        <v>259</v>
      </c>
      <c r="G195" s="6" t="s">
        <v>259</v>
      </c>
      <c r="H195" s="6" t="s">
        <v>259</v>
      </c>
      <c r="I195" s="6" t="s">
        <v>259</v>
      </c>
      <c r="J195" s="6" t="s">
        <v>259</v>
      </c>
      <c r="K195" s="6" t="s">
        <v>251</v>
      </c>
      <c r="L195" s="6" t="s">
        <v>259</v>
      </c>
    </row>
    <row r="196" spans="1:12" x14ac:dyDescent="0.25">
      <c r="A196" s="4" t="s">
        <v>114</v>
      </c>
      <c r="B196" s="8">
        <v>15259</v>
      </c>
      <c r="C196" s="10">
        <f>B196/365</f>
        <v>41.805479452054797</v>
      </c>
      <c r="D196" s="11" t="s">
        <v>258</v>
      </c>
      <c r="E196" s="6" t="s">
        <v>259</v>
      </c>
      <c r="F196" s="6" t="s">
        <v>259</v>
      </c>
      <c r="G196" s="6" t="s">
        <v>259</v>
      </c>
      <c r="H196" s="6" t="s">
        <v>259</v>
      </c>
      <c r="I196" s="6" t="s">
        <v>259</v>
      </c>
      <c r="J196" s="6" t="s">
        <v>259</v>
      </c>
      <c r="K196" s="6" t="s">
        <v>259</v>
      </c>
      <c r="L196" s="6" t="s">
        <v>259</v>
      </c>
    </row>
    <row r="197" spans="1:12" x14ac:dyDescent="0.25">
      <c r="A197" s="4" t="s">
        <v>239</v>
      </c>
      <c r="B197" s="8">
        <v>358</v>
      </c>
      <c r="C197" s="10">
        <f>B197/365</f>
        <v>0.98082191780821915</v>
      </c>
      <c r="D197" s="11" t="s">
        <v>258</v>
      </c>
      <c r="E197" s="6" t="s">
        <v>259</v>
      </c>
      <c r="F197" s="6" t="s">
        <v>259</v>
      </c>
      <c r="G197" s="6" t="s">
        <v>259</v>
      </c>
      <c r="H197" s="6" t="s">
        <v>259</v>
      </c>
      <c r="I197" s="6" t="s">
        <v>259</v>
      </c>
      <c r="J197" s="6" t="s">
        <v>259</v>
      </c>
      <c r="K197" s="6" t="s">
        <v>259</v>
      </c>
      <c r="L197" s="6" t="s">
        <v>259</v>
      </c>
    </row>
    <row r="198" spans="1:12" x14ac:dyDescent="0.25">
      <c r="A198" s="4" t="s">
        <v>213</v>
      </c>
      <c r="B198" s="8">
        <v>1257</v>
      </c>
      <c r="C198" s="10">
        <f>B198/365</f>
        <v>3.4438356164383563</v>
      </c>
      <c r="D198" s="11" t="s">
        <v>258</v>
      </c>
      <c r="E198" s="6" t="s">
        <v>259</v>
      </c>
      <c r="F198" s="6" t="s">
        <v>259</v>
      </c>
      <c r="G198" s="6" t="s">
        <v>259</v>
      </c>
      <c r="H198" s="6" t="s">
        <v>259</v>
      </c>
      <c r="I198" s="6" t="s">
        <v>259</v>
      </c>
      <c r="J198" s="6" t="s">
        <v>259</v>
      </c>
      <c r="K198" s="6" t="s">
        <v>259</v>
      </c>
      <c r="L198" s="6" t="s">
        <v>259</v>
      </c>
    </row>
    <row r="199" spans="1:12" x14ac:dyDescent="0.25">
      <c r="A199" s="7" t="s">
        <v>371</v>
      </c>
      <c r="B199" s="8">
        <v>12007</v>
      </c>
      <c r="C199" s="10">
        <f>B199/293</f>
        <v>40.979522184300343</v>
      </c>
      <c r="D199" s="11" t="s">
        <v>258</v>
      </c>
      <c r="E199" s="6" t="s">
        <v>259</v>
      </c>
      <c r="F199" s="6" t="s">
        <v>259</v>
      </c>
      <c r="G199" s="6" t="s">
        <v>259</v>
      </c>
      <c r="H199" s="6" t="s">
        <v>259</v>
      </c>
      <c r="I199" s="36" t="s">
        <v>251</v>
      </c>
      <c r="J199" s="36" t="s">
        <v>251</v>
      </c>
      <c r="K199" s="6" t="s">
        <v>259</v>
      </c>
      <c r="L199" s="6" t="s">
        <v>259</v>
      </c>
    </row>
    <row r="200" spans="1:12" x14ac:dyDescent="0.25">
      <c r="A200" s="7" t="s">
        <v>370</v>
      </c>
      <c r="B200" s="8">
        <v>10370</v>
      </c>
      <c r="C200" s="10">
        <f>B200/293</f>
        <v>35.392491467576789</v>
      </c>
      <c r="D200" s="11" t="s">
        <v>258</v>
      </c>
      <c r="E200" s="6" t="s">
        <v>259</v>
      </c>
      <c r="F200" s="6" t="s">
        <v>259</v>
      </c>
      <c r="G200" s="6" t="s">
        <v>259</v>
      </c>
      <c r="H200" s="6" t="s">
        <v>259</v>
      </c>
      <c r="I200" s="6" t="s">
        <v>259</v>
      </c>
      <c r="J200" s="6" t="s">
        <v>259</v>
      </c>
      <c r="K200" s="6" t="s">
        <v>259</v>
      </c>
      <c r="L200" s="6" t="s">
        <v>259</v>
      </c>
    </row>
    <row r="201" spans="1:12" x14ac:dyDescent="0.25">
      <c r="A201" s="7" t="s">
        <v>372</v>
      </c>
      <c r="B201" s="8">
        <v>9388</v>
      </c>
      <c r="C201" s="10">
        <f>B201/293</f>
        <v>32.040955631399321</v>
      </c>
      <c r="D201" s="11" t="s">
        <v>258</v>
      </c>
      <c r="E201" s="6" t="s">
        <v>259</v>
      </c>
      <c r="F201" s="6" t="s">
        <v>259</v>
      </c>
      <c r="G201" s="6" t="s">
        <v>259</v>
      </c>
      <c r="H201" s="6" t="s">
        <v>259</v>
      </c>
      <c r="I201" s="6" t="s">
        <v>259</v>
      </c>
      <c r="J201" s="6" t="s">
        <v>259</v>
      </c>
      <c r="K201" s="6" t="s">
        <v>259</v>
      </c>
      <c r="L201" s="6" t="s">
        <v>259</v>
      </c>
    </row>
    <row r="202" spans="1:12" x14ac:dyDescent="0.25">
      <c r="A202" s="7" t="s">
        <v>286</v>
      </c>
      <c r="B202" s="8">
        <v>34507</v>
      </c>
      <c r="C202" s="10">
        <f t="shared" ref="C202:C215" si="10">B202/365</f>
        <v>94.539726027397265</v>
      </c>
      <c r="D202" s="11" t="s">
        <v>258</v>
      </c>
      <c r="E202" s="6" t="s">
        <v>259</v>
      </c>
      <c r="F202" s="6" t="s">
        <v>259</v>
      </c>
      <c r="G202" s="6" t="s">
        <v>259</v>
      </c>
      <c r="H202" s="6" t="s">
        <v>259</v>
      </c>
      <c r="I202" s="6" t="s">
        <v>259</v>
      </c>
      <c r="J202" s="6" t="s">
        <v>259</v>
      </c>
      <c r="K202" s="6" t="s">
        <v>259</v>
      </c>
      <c r="L202" s="6" t="s">
        <v>259</v>
      </c>
    </row>
    <row r="203" spans="1:12" x14ac:dyDescent="0.25">
      <c r="A203" s="4" t="s">
        <v>104</v>
      </c>
      <c r="B203" s="8">
        <v>18281</v>
      </c>
      <c r="C203" s="10">
        <f t="shared" si="10"/>
        <v>50.084931506849315</v>
      </c>
      <c r="D203" s="11" t="s">
        <v>258</v>
      </c>
      <c r="E203" s="6" t="s">
        <v>259</v>
      </c>
      <c r="F203" s="6" t="s">
        <v>259</v>
      </c>
      <c r="G203" s="6" t="s">
        <v>259</v>
      </c>
      <c r="H203" s="6" t="s">
        <v>259</v>
      </c>
      <c r="I203" s="6" t="s">
        <v>259</v>
      </c>
      <c r="J203" s="6" t="s">
        <v>259</v>
      </c>
      <c r="K203" s="6" t="s">
        <v>259</v>
      </c>
      <c r="L203" s="6" t="s">
        <v>259</v>
      </c>
    </row>
    <row r="204" spans="1:12" x14ac:dyDescent="0.25">
      <c r="A204" s="4" t="s">
        <v>10</v>
      </c>
      <c r="B204" s="8">
        <v>211418</v>
      </c>
      <c r="C204" s="10">
        <f t="shared" si="10"/>
        <v>579.22739726027396</v>
      </c>
      <c r="D204" s="11" t="s">
        <v>256</v>
      </c>
      <c r="E204" s="36" t="s">
        <v>251</v>
      </c>
      <c r="F204" s="36" t="s">
        <v>251</v>
      </c>
      <c r="G204" s="6" t="s">
        <v>259</v>
      </c>
      <c r="H204" s="6" t="s">
        <v>259</v>
      </c>
      <c r="I204" s="6" t="s">
        <v>259</v>
      </c>
      <c r="J204" s="36" t="s">
        <v>251</v>
      </c>
      <c r="K204" s="36" t="s">
        <v>251</v>
      </c>
      <c r="L204" s="6" t="s">
        <v>259</v>
      </c>
    </row>
    <row r="205" spans="1:12" x14ac:dyDescent="0.25">
      <c r="A205" s="4" t="s">
        <v>42</v>
      </c>
      <c r="B205" s="8">
        <v>68996</v>
      </c>
      <c r="C205" s="10">
        <f t="shared" si="10"/>
        <v>189.03013698630136</v>
      </c>
      <c r="D205" s="11" t="s">
        <v>257</v>
      </c>
      <c r="E205" s="36" t="s">
        <v>251</v>
      </c>
      <c r="F205" s="36" t="s">
        <v>251</v>
      </c>
      <c r="G205" s="6" t="s">
        <v>259</v>
      </c>
      <c r="H205" s="6" t="s">
        <v>259</v>
      </c>
      <c r="I205" s="6" t="s">
        <v>259</v>
      </c>
      <c r="J205" s="6" t="s">
        <v>259</v>
      </c>
      <c r="K205" s="6" t="s">
        <v>259</v>
      </c>
      <c r="L205" s="6" t="s">
        <v>259</v>
      </c>
    </row>
    <row r="206" spans="1:12" x14ac:dyDescent="0.25">
      <c r="A206" s="4" t="s">
        <v>68</v>
      </c>
      <c r="B206" s="8">
        <v>42648</v>
      </c>
      <c r="C206" s="10">
        <f t="shared" si="10"/>
        <v>116.84383561643835</v>
      </c>
      <c r="D206" s="11" t="s">
        <v>257</v>
      </c>
      <c r="E206" s="6" t="s">
        <v>259</v>
      </c>
      <c r="F206" s="6" t="s">
        <v>259</v>
      </c>
      <c r="G206" s="6" t="s">
        <v>259</v>
      </c>
      <c r="H206" s="6" t="s">
        <v>259</v>
      </c>
      <c r="I206" s="6" t="s">
        <v>259</v>
      </c>
      <c r="J206" s="6" t="s">
        <v>259</v>
      </c>
      <c r="K206" s="6" t="s">
        <v>259</v>
      </c>
      <c r="L206" s="6" t="s">
        <v>259</v>
      </c>
    </row>
    <row r="207" spans="1:12" x14ac:dyDescent="0.25">
      <c r="A207" s="4" t="s">
        <v>77</v>
      </c>
      <c r="B207" s="8">
        <v>38511</v>
      </c>
      <c r="C207" s="10">
        <f t="shared" si="10"/>
        <v>105.50958904109589</v>
      </c>
      <c r="D207" s="11" t="s">
        <v>258</v>
      </c>
      <c r="E207" s="6" t="s">
        <v>259</v>
      </c>
      <c r="F207" s="6" t="s">
        <v>259</v>
      </c>
      <c r="G207" s="6" t="s">
        <v>259</v>
      </c>
      <c r="H207" s="6" t="s">
        <v>259</v>
      </c>
      <c r="I207" s="6" t="s">
        <v>259</v>
      </c>
      <c r="J207" s="6" t="s">
        <v>259</v>
      </c>
      <c r="K207" s="6" t="s">
        <v>259</v>
      </c>
      <c r="L207" s="6" t="s">
        <v>259</v>
      </c>
    </row>
    <row r="208" spans="1:12" x14ac:dyDescent="0.25">
      <c r="A208" s="4" t="s">
        <v>198</v>
      </c>
      <c r="B208" s="8">
        <v>2490</v>
      </c>
      <c r="C208" s="10">
        <f t="shared" si="10"/>
        <v>6.8219178082191778</v>
      </c>
      <c r="D208" s="11" t="s">
        <v>258</v>
      </c>
      <c r="E208" s="6" t="s">
        <v>259</v>
      </c>
      <c r="F208" s="6" t="s">
        <v>259</v>
      </c>
      <c r="G208" s="6" t="s">
        <v>259</v>
      </c>
      <c r="H208" s="6" t="s">
        <v>259</v>
      </c>
      <c r="I208" s="6" t="s">
        <v>259</v>
      </c>
      <c r="J208" s="6" t="s">
        <v>259</v>
      </c>
      <c r="K208" s="6" t="s">
        <v>259</v>
      </c>
      <c r="L208" s="6" t="s">
        <v>259</v>
      </c>
    </row>
    <row r="209" spans="1:12" x14ac:dyDescent="0.25">
      <c r="A209" s="4" t="s">
        <v>123</v>
      </c>
      <c r="B209" s="8">
        <v>12140</v>
      </c>
      <c r="C209" s="10">
        <f t="shared" si="10"/>
        <v>33.260273972602739</v>
      </c>
      <c r="D209" s="11" t="s">
        <v>258</v>
      </c>
      <c r="E209" s="6" t="s">
        <v>259</v>
      </c>
      <c r="F209" s="6" t="s">
        <v>259</v>
      </c>
      <c r="G209" s="6" t="s">
        <v>259</v>
      </c>
      <c r="H209" s="6" t="s">
        <v>259</v>
      </c>
      <c r="I209" s="6" t="s">
        <v>259</v>
      </c>
      <c r="J209" s="6" t="s">
        <v>259</v>
      </c>
      <c r="K209" s="6" t="s">
        <v>259</v>
      </c>
      <c r="L209" s="6" t="s">
        <v>259</v>
      </c>
    </row>
    <row r="210" spans="1:12" x14ac:dyDescent="0.25">
      <c r="A210" s="4" t="s">
        <v>196</v>
      </c>
      <c r="B210" s="8">
        <v>2669</v>
      </c>
      <c r="C210" s="10">
        <f t="shared" si="10"/>
        <v>7.3123287671232875</v>
      </c>
      <c r="D210" s="11" t="s">
        <v>258</v>
      </c>
      <c r="E210" s="6" t="s">
        <v>259</v>
      </c>
      <c r="F210" s="6" t="s">
        <v>259</v>
      </c>
      <c r="G210" s="6" t="s">
        <v>259</v>
      </c>
      <c r="H210" s="6" t="s">
        <v>259</v>
      </c>
      <c r="I210" s="6" t="s">
        <v>259</v>
      </c>
      <c r="J210" s="6" t="s">
        <v>259</v>
      </c>
      <c r="K210" s="6" t="s">
        <v>259</v>
      </c>
      <c r="L210" s="6" t="s">
        <v>259</v>
      </c>
    </row>
    <row r="211" spans="1:12" x14ac:dyDescent="0.25">
      <c r="A211" s="4" t="s">
        <v>184</v>
      </c>
      <c r="B211" s="8">
        <v>3261</v>
      </c>
      <c r="C211" s="10">
        <f t="shared" si="10"/>
        <v>8.9342465753424651</v>
      </c>
      <c r="D211" s="11" t="s">
        <v>258</v>
      </c>
      <c r="E211" s="6" t="s">
        <v>259</v>
      </c>
      <c r="F211" s="6" t="s">
        <v>259</v>
      </c>
      <c r="G211" s="6" t="s">
        <v>259</v>
      </c>
      <c r="H211" s="6" t="s">
        <v>259</v>
      </c>
      <c r="I211" s="6" t="s">
        <v>259</v>
      </c>
      <c r="J211" s="36" t="s">
        <v>251</v>
      </c>
      <c r="K211" s="6" t="s">
        <v>259</v>
      </c>
      <c r="L211" s="6" t="s">
        <v>259</v>
      </c>
    </row>
    <row r="212" spans="1:12" x14ac:dyDescent="0.25">
      <c r="A212" s="4" t="s">
        <v>119</v>
      </c>
      <c r="B212" s="8">
        <v>12988</v>
      </c>
      <c r="C212" s="10">
        <f t="shared" si="10"/>
        <v>35.583561643835615</v>
      </c>
      <c r="D212" s="11" t="s">
        <v>258</v>
      </c>
      <c r="E212" s="6" t="s">
        <v>259</v>
      </c>
      <c r="F212" s="6" t="s">
        <v>259</v>
      </c>
      <c r="G212" s="6" t="s">
        <v>259</v>
      </c>
      <c r="H212" s="6" t="s">
        <v>259</v>
      </c>
      <c r="I212" s="6" t="s">
        <v>259</v>
      </c>
      <c r="J212" s="6" t="s">
        <v>259</v>
      </c>
      <c r="K212" s="6" t="s">
        <v>259</v>
      </c>
      <c r="L212" s="6" t="s">
        <v>259</v>
      </c>
    </row>
    <row r="213" spans="1:12" x14ac:dyDescent="0.25">
      <c r="A213" s="4" t="s">
        <v>231</v>
      </c>
      <c r="B213" s="8">
        <v>532</v>
      </c>
      <c r="C213" s="10">
        <f t="shared" si="10"/>
        <v>1.4575342465753425</v>
      </c>
      <c r="D213" s="11" t="s">
        <v>258</v>
      </c>
      <c r="E213" s="6" t="s">
        <v>259</v>
      </c>
      <c r="F213" s="6" t="s">
        <v>259</v>
      </c>
      <c r="G213" s="6" t="s">
        <v>259</v>
      </c>
      <c r="H213" s="6" t="s">
        <v>259</v>
      </c>
      <c r="I213" s="6" t="s">
        <v>259</v>
      </c>
      <c r="J213" s="6" t="s">
        <v>259</v>
      </c>
      <c r="K213" s="6" t="s">
        <v>259</v>
      </c>
      <c r="L213" s="6" t="s">
        <v>259</v>
      </c>
    </row>
    <row r="214" spans="1:12" x14ac:dyDescent="0.25">
      <c r="A214" s="4" t="s">
        <v>149</v>
      </c>
      <c r="B214" s="8">
        <v>5861</v>
      </c>
      <c r="C214" s="10">
        <f t="shared" si="10"/>
        <v>16.057534246575344</v>
      </c>
      <c r="D214" s="11" t="s">
        <v>257</v>
      </c>
      <c r="E214" s="6" t="s">
        <v>259</v>
      </c>
      <c r="F214" s="6" t="s">
        <v>259</v>
      </c>
      <c r="G214" s="6" t="s">
        <v>259</v>
      </c>
      <c r="H214" s="6" t="s">
        <v>259</v>
      </c>
      <c r="I214" s="6" t="s">
        <v>259</v>
      </c>
      <c r="J214" s="6" t="s">
        <v>259</v>
      </c>
      <c r="K214" s="6" t="s">
        <v>259</v>
      </c>
      <c r="L214" s="6" t="s">
        <v>259</v>
      </c>
    </row>
    <row r="215" spans="1:12" x14ac:dyDescent="0.25">
      <c r="A215" s="4" t="s">
        <v>227</v>
      </c>
      <c r="B215" s="8">
        <v>592</v>
      </c>
      <c r="C215" s="10">
        <f t="shared" si="10"/>
        <v>1.6219178082191781</v>
      </c>
      <c r="D215" s="11" t="s">
        <v>258</v>
      </c>
      <c r="E215" s="6" t="s">
        <v>259</v>
      </c>
      <c r="F215" s="6" t="s">
        <v>259</v>
      </c>
      <c r="G215" s="6" t="s">
        <v>259</v>
      </c>
      <c r="H215" s="6" t="s">
        <v>259</v>
      </c>
      <c r="I215" s="6" t="s">
        <v>259</v>
      </c>
      <c r="J215" s="6" t="s">
        <v>259</v>
      </c>
      <c r="K215" s="6" t="s">
        <v>259</v>
      </c>
      <c r="L215" s="6" t="s">
        <v>259</v>
      </c>
    </row>
    <row r="216" spans="1:12" x14ac:dyDescent="0.25">
      <c r="A216" s="4" t="s">
        <v>238</v>
      </c>
      <c r="B216" s="8">
        <v>367</v>
      </c>
      <c r="C216" s="10">
        <f>B216/293</f>
        <v>1.2525597269624573</v>
      </c>
      <c r="D216" s="11" t="s">
        <v>258</v>
      </c>
      <c r="E216" s="6" t="s">
        <v>259</v>
      </c>
      <c r="F216" s="6" t="s">
        <v>259</v>
      </c>
      <c r="G216" s="6" t="s">
        <v>259</v>
      </c>
      <c r="H216" s="6" t="s">
        <v>259</v>
      </c>
      <c r="I216" s="6" t="s">
        <v>259</v>
      </c>
      <c r="J216" s="6" t="s">
        <v>259</v>
      </c>
      <c r="K216" s="6" t="s">
        <v>259</v>
      </c>
      <c r="L216" s="6" t="s">
        <v>259</v>
      </c>
    </row>
    <row r="217" spans="1:12" x14ac:dyDescent="0.25">
      <c r="A217" s="4" t="s">
        <v>203</v>
      </c>
      <c r="B217" s="8">
        <v>2252</v>
      </c>
      <c r="C217" s="10">
        <f>B217/365</f>
        <v>6.1698630136986301</v>
      </c>
      <c r="D217" s="11" t="s">
        <v>258</v>
      </c>
      <c r="E217" s="6" t="s">
        <v>259</v>
      </c>
      <c r="F217" s="6" t="s">
        <v>259</v>
      </c>
      <c r="G217" s="6" t="s">
        <v>259</v>
      </c>
      <c r="H217" s="6" t="s">
        <v>259</v>
      </c>
      <c r="I217" s="6" t="s">
        <v>259</v>
      </c>
      <c r="J217" s="6" t="s">
        <v>259</v>
      </c>
      <c r="K217" s="6" t="s">
        <v>259</v>
      </c>
      <c r="L217" s="6" t="s">
        <v>259</v>
      </c>
    </row>
    <row r="218" spans="1:12" x14ac:dyDescent="0.25">
      <c r="A218" s="4" t="s">
        <v>245</v>
      </c>
      <c r="B218" s="8">
        <v>92</v>
      </c>
      <c r="C218" s="10">
        <f>B218/293</f>
        <v>0.31399317406143346</v>
      </c>
      <c r="D218" s="11" t="s">
        <v>258</v>
      </c>
      <c r="E218" s="6" t="s">
        <v>259</v>
      </c>
      <c r="F218" s="6" t="s">
        <v>259</v>
      </c>
      <c r="G218" s="6" t="s">
        <v>259</v>
      </c>
      <c r="H218" s="6" t="s">
        <v>259</v>
      </c>
      <c r="I218" s="6" t="s">
        <v>259</v>
      </c>
      <c r="J218" s="6" t="s">
        <v>259</v>
      </c>
      <c r="K218" s="6" t="s">
        <v>259</v>
      </c>
      <c r="L218" s="6" t="s">
        <v>259</v>
      </c>
    </row>
    <row r="219" spans="1:12" x14ac:dyDescent="0.25">
      <c r="A219" s="4" t="s">
        <v>193</v>
      </c>
      <c r="B219" s="8">
        <v>2843</v>
      </c>
      <c r="C219" s="10">
        <f>B219/365</f>
        <v>7.7890410958904113</v>
      </c>
      <c r="D219" s="11" t="s">
        <v>258</v>
      </c>
      <c r="E219" s="6" t="s">
        <v>259</v>
      </c>
      <c r="F219" s="6" t="s">
        <v>259</v>
      </c>
      <c r="G219" s="6" t="s">
        <v>259</v>
      </c>
      <c r="H219" s="6" t="s">
        <v>259</v>
      </c>
      <c r="I219" s="6" t="s">
        <v>259</v>
      </c>
      <c r="J219" s="6" t="s">
        <v>259</v>
      </c>
      <c r="K219" s="6" t="s">
        <v>259</v>
      </c>
      <c r="L219" s="6" t="s">
        <v>259</v>
      </c>
    </row>
    <row r="220" spans="1:12" x14ac:dyDescent="0.25">
      <c r="A220" s="4" t="s">
        <v>136</v>
      </c>
      <c r="B220" s="8">
        <v>9200</v>
      </c>
      <c r="C220" s="10">
        <f>B220/302</f>
        <v>30.463576158940398</v>
      </c>
      <c r="D220" s="11" t="s">
        <v>258</v>
      </c>
      <c r="E220" s="6" t="s">
        <v>259</v>
      </c>
      <c r="F220" s="6" t="s">
        <v>259</v>
      </c>
      <c r="G220" s="6" t="s">
        <v>259</v>
      </c>
      <c r="H220" s="6" t="s">
        <v>259</v>
      </c>
      <c r="I220" s="6" t="s">
        <v>259</v>
      </c>
      <c r="J220" s="6" t="s">
        <v>259</v>
      </c>
      <c r="K220" s="6" t="s">
        <v>259</v>
      </c>
      <c r="L220" s="6" t="s">
        <v>259</v>
      </c>
    </row>
    <row r="221" spans="1:12" x14ac:dyDescent="0.25">
      <c r="A221" s="4" t="s">
        <v>95</v>
      </c>
      <c r="B221" s="8">
        <v>22665</v>
      </c>
      <c r="C221" s="10">
        <f>B221/300</f>
        <v>75.55</v>
      </c>
      <c r="D221" s="11" t="s">
        <v>258</v>
      </c>
      <c r="E221" s="6" t="s">
        <v>259</v>
      </c>
      <c r="F221" s="6" t="s">
        <v>259</v>
      </c>
      <c r="G221" s="6" t="s">
        <v>259</v>
      </c>
      <c r="H221" s="6" t="s">
        <v>259</v>
      </c>
      <c r="I221" s="6" t="s">
        <v>259</v>
      </c>
      <c r="J221" s="6" t="s">
        <v>259</v>
      </c>
      <c r="K221" s="6" t="s">
        <v>259</v>
      </c>
      <c r="L221" s="6" t="s">
        <v>259</v>
      </c>
    </row>
    <row r="222" spans="1:12" x14ac:dyDescent="0.25">
      <c r="A222" s="4" t="s">
        <v>106</v>
      </c>
      <c r="B222" s="8">
        <v>17520</v>
      </c>
      <c r="C222" s="10">
        <f t="shared" ref="C222:C230" si="11">B222/365</f>
        <v>48</v>
      </c>
      <c r="D222" s="11" t="s">
        <v>258</v>
      </c>
      <c r="E222" s="6" t="s">
        <v>259</v>
      </c>
      <c r="F222" s="6" t="s">
        <v>259</v>
      </c>
      <c r="G222" s="6" t="s">
        <v>259</v>
      </c>
      <c r="H222" s="6" t="s">
        <v>259</v>
      </c>
      <c r="I222" s="6" t="s">
        <v>259</v>
      </c>
      <c r="J222" s="6" t="s">
        <v>259</v>
      </c>
      <c r="K222" s="6" t="s">
        <v>259</v>
      </c>
      <c r="L222" s="6" t="s">
        <v>259</v>
      </c>
    </row>
    <row r="223" spans="1:12" x14ac:dyDescent="0.25">
      <c r="A223" s="4" t="s">
        <v>18</v>
      </c>
      <c r="B223" s="8">
        <v>126710</v>
      </c>
      <c r="C223" s="10">
        <f t="shared" si="11"/>
        <v>347.15068493150687</v>
      </c>
      <c r="D223" s="11" t="s">
        <v>257</v>
      </c>
      <c r="E223" s="6" t="s">
        <v>259</v>
      </c>
      <c r="F223" s="6" t="s">
        <v>259</v>
      </c>
      <c r="G223" s="6" t="s">
        <v>259</v>
      </c>
      <c r="H223" s="6" t="s">
        <v>259</v>
      </c>
      <c r="I223" s="6" t="s">
        <v>259</v>
      </c>
      <c r="J223" s="6" t="s">
        <v>259</v>
      </c>
      <c r="K223" s="36" t="s">
        <v>251</v>
      </c>
      <c r="L223" s="6" t="s">
        <v>259</v>
      </c>
    </row>
    <row r="224" spans="1:12" x14ac:dyDescent="0.25">
      <c r="A224" s="4" t="s">
        <v>134</v>
      </c>
      <c r="B224" s="8">
        <v>9856</v>
      </c>
      <c r="C224" s="10">
        <f t="shared" si="11"/>
        <v>27.002739726027396</v>
      </c>
      <c r="D224" s="11" t="s">
        <v>258</v>
      </c>
      <c r="E224" s="6" t="s">
        <v>259</v>
      </c>
      <c r="F224" s="6" t="s">
        <v>259</v>
      </c>
      <c r="G224" s="6" t="s">
        <v>259</v>
      </c>
      <c r="H224" s="6" t="s">
        <v>259</v>
      </c>
      <c r="I224" s="6" t="s">
        <v>259</v>
      </c>
      <c r="J224" s="6" t="s">
        <v>259</v>
      </c>
      <c r="K224" s="6" t="s">
        <v>259</v>
      </c>
      <c r="L224" s="6" t="s">
        <v>259</v>
      </c>
    </row>
    <row r="225" spans="1:12" x14ac:dyDescent="0.25">
      <c r="A225" s="4" t="s">
        <v>158</v>
      </c>
      <c r="B225" s="8">
        <v>5141</v>
      </c>
      <c r="C225" s="10">
        <f t="shared" si="11"/>
        <v>14.084931506849315</v>
      </c>
      <c r="D225" s="11" t="s">
        <v>258</v>
      </c>
      <c r="E225" s="6" t="s">
        <v>259</v>
      </c>
      <c r="F225" s="6" t="s">
        <v>259</v>
      </c>
      <c r="G225" s="6" t="s">
        <v>259</v>
      </c>
      <c r="H225" s="6" t="s">
        <v>259</v>
      </c>
      <c r="I225" s="6" t="s">
        <v>259</v>
      </c>
      <c r="J225" s="6" t="s">
        <v>259</v>
      </c>
      <c r="K225" s="6" t="s">
        <v>259</v>
      </c>
      <c r="L225" s="6" t="s">
        <v>259</v>
      </c>
    </row>
    <row r="226" spans="1:12" x14ac:dyDescent="0.25">
      <c r="A226" s="4" t="s">
        <v>182</v>
      </c>
      <c r="B226" s="8">
        <v>3307</v>
      </c>
      <c r="C226" s="10">
        <f t="shared" si="11"/>
        <v>9.0602739726027401</v>
      </c>
      <c r="D226" s="11" t="s">
        <v>258</v>
      </c>
      <c r="E226" s="6" t="s">
        <v>259</v>
      </c>
      <c r="F226" s="6" t="s">
        <v>259</v>
      </c>
      <c r="G226" s="6" t="s">
        <v>259</v>
      </c>
      <c r="H226" s="6" t="s">
        <v>259</v>
      </c>
      <c r="I226" s="6" t="s">
        <v>259</v>
      </c>
      <c r="J226" s="6" t="s">
        <v>259</v>
      </c>
      <c r="K226" s="6" t="s">
        <v>259</v>
      </c>
      <c r="L226" s="6" t="s">
        <v>259</v>
      </c>
    </row>
    <row r="227" spans="1:12" x14ac:dyDescent="0.25">
      <c r="A227" s="4" t="s">
        <v>175</v>
      </c>
      <c r="B227" s="8">
        <v>3701</v>
      </c>
      <c r="C227" s="10">
        <f t="shared" si="11"/>
        <v>10.139726027397261</v>
      </c>
      <c r="D227" s="11" t="s">
        <v>258</v>
      </c>
      <c r="E227" s="6" t="s">
        <v>259</v>
      </c>
      <c r="F227" s="6" t="s">
        <v>259</v>
      </c>
      <c r="G227" s="6" t="s">
        <v>259</v>
      </c>
      <c r="H227" s="6" t="s">
        <v>259</v>
      </c>
      <c r="I227" s="6" t="s">
        <v>259</v>
      </c>
      <c r="J227" s="6" t="s">
        <v>259</v>
      </c>
      <c r="K227" s="6" t="s">
        <v>259</v>
      </c>
      <c r="L227" s="6" t="s">
        <v>259</v>
      </c>
    </row>
    <row r="228" spans="1:12" x14ac:dyDescent="0.25">
      <c r="A228" s="4" t="s">
        <v>147</v>
      </c>
      <c r="B228" s="8">
        <v>6398</v>
      </c>
      <c r="C228" s="10">
        <f t="shared" si="11"/>
        <v>17.528767123287672</v>
      </c>
      <c r="D228" s="11" t="s">
        <v>258</v>
      </c>
      <c r="E228" s="6" t="s">
        <v>259</v>
      </c>
      <c r="F228" s="6" t="s">
        <v>259</v>
      </c>
      <c r="G228" s="6" t="s">
        <v>259</v>
      </c>
      <c r="H228" s="6" t="s">
        <v>259</v>
      </c>
      <c r="I228" s="6" t="s">
        <v>259</v>
      </c>
      <c r="J228" s="6" t="s">
        <v>259</v>
      </c>
      <c r="K228" s="6" t="s">
        <v>259</v>
      </c>
      <c r="L228" s="6" t="s">
        <v>259</v>
      </c>
    </row>
    <row r="229" spans="1:12" x14ac:dyDescent="0.25">
      <c r="A229" s="4" t="s">
        <v>2</v>
      </c>
      <c r="B229" s="8">
        <v>680577</v>
      </c>
      <c r="C229" s="10">
        <f t="shared" si="11"/>
        <v>1864.5945205479452</v>
      </c>
      <c r="D229" s="11" t="s">
        <v>256</v>
      </c>
      <c r="E229" s="6" t="s">
        <v>259</v>
      </c>
      <c r="F229" s="36" t="s">
        <v>251</v>
      </c>
      <c r="G229" s="6" t="s">
        <v>259</v>
      </c>
      <c r="H229" s="6" t="s">
        <v>259</v>
      </c>
      <c r="I229" s="6" t="s">
        <v>259</v>
      </c>
      <c r="J229" s="6" t="s">
        <v>259</v>
      </c>
      <c r="K229" s="6" t="s">
        <v>259</v>
      </c>
      <c r="L229" s="6" t="s">
        <v>259</v>
      </c>
    </row>
    <row r="230" spans="1:12" x14ac:dyDescent="0.25">
      <c r="A230" s="4" t="s">
        <v>37</v>
      </c>
      <c r="B230" s="8">
        <v>78650</v>
      </c>
      <c r="C230" s="10">
        <f t="shared" si="11"/>
        <v>215.47945205479451</v>
      </c>
      <c r="D230" s="11" t="s">
        <v>258</v>
      </c>
      <c r="E230" s="6" t="s">
        <v>259</v>
      </c>
      <c r="F230" s="6" t="s">
        <v>259</v>
      </c>
      <c r="G230" s="6" t="s">
        <v>259</v>
      </c>
      <c r="H230" s="6" t="s">
        <v>259</v>
      </c>
      <c r="I230" s="6" t="s">
        <v>259</v>
      </c>
      <c r="J230" s="6" t="s">
        <v>259</v>
      </c>
      <c r="K230" s="6" t="s">
        <v>259</v>
      </c>
      <c r="L230" s="6" t="s">
        <v>259</v>
      </c>
    </row>
    <row r="231" spans="1:12" x14ac:dyDescent="0.25">
      <c r="A231" s="4" t="s">
        <v>97</v>
      </c>
      <c r="B231" s="8">
        <v>21101</v>
      </c>
      <c r="C231" s="10">
        <f>B231/300</f>
        <v>70.336666666666673</v>
      </c>
      <c r="D231" s="11" t="s">
        <v>258</v>
      </c>
      <c r="E231" s="6" t="s">
        <v>259</v>
      </c>
      <c r="F231" s="6" t="s">
        <v>259</v>
      </c>
      <c r="G231" s="6" t="s">
        <v>259</v>
      </c>
      <c r="H231" s="6" t="s">
        <v>259</v>
      </c>
      <c r="I231" s="6" t="s">
        <v>259</v>
      </c>
      <c r="J231" s="6" t="s">
        <v>259</v>
      </c>
      <c r="K231" s="6" t="s">
        <v>259</v>
      </c>
      <c r="L231" s="6" t="s">
        <v>259</v>
      </c>
    </row>
    <row r="232" spans="1:12" x14ac:dyDescent="0.25">
      <c r="A232" s="4" t="s">
        <v>72</v>
      </c>
      <c r="B232" s="8">
        <v>41543</v>
      </c>
      <c r="C232" s="10">
        <f>B232/365</f>
        <v>113.81643835616438</v>
      </c>
      <c r="D232" s="11" t="s">
        <v>258</v>
      </c>
      <c r="E232" s="6" t="s">
        <v>259</v>
      </c>
      <c r="F232" s="6" t="s">
        <v>259</v>
      </c>
      <c r="G232" s="6" t="s">
        <v>259</v>
      </c>
      <c r="H232" s="6" t="s">
        <v>259</v>
      </c>
      <c r="I232" s="6" t="s">
        <v>259</v>
      </c>
      <c r="J232" s="6" t="s">
        <v>259</v>
      </c>
      <c r="K232" s="6" t="s">
        <v>259</v>
      </c>
      <c r="L232" s="6" t="s">
        <v>259</v>
      </c>
    </row>
    <row r="233" spans="1:12" x14ac:dyDescent="0.25">
      <c r="A233" s="4" t="s">
        <v>85</v>
      </c>
      <c r="B233" s="8">
        <v>33640</v>
      </c>
      <c r="C233" s="10">
        <f>B233/365</f>
        <v>92.164383561643831</v>
      </c>
      <c r="D233" s="11" t="s">
        <v>258</v>
      </c>
      <c r="E233" s="6" t="s">
        <v>259</v>
      </c>
      <c r="F233" s="6" t="s">
        <v>259</v>
      </c>
      <c r="G233" s="6" t="s">
        <v>259</v>
      </c>
      <c r="H233" s="6" t="s">
        <v>259</v>
      </c>
      <c r="I233" s="6" t="s">
        <v>259</v>
      </c>
      <c r="J233" s="6" t="s">
        <v>259</v>
      </c>
      <c r="K233" s="6" t="s">
        <v>259</v>
      </c>
      <c r="L233" s="6" t="s">
        <v>259</v>
      </c>
    </row>
    <row r="234" spans="1:12" x14ac:dyDescent="0.25">
      <c r="A234" s="4" t="s">
        <v>65</v>
      </c>
      <c r="B234" s="8">
        <v>44849</v>
      </c>
      <c r="C234" s="10">
        <f>B234/300</f>
        <v>149.49666666666667</v>
      </c>
      <c r="D234" s="11" t="s">
        <v>258</v>
      </c>
      <c r="E234" s="6" t="s">
        <v>259</v>
      </c>
      <c r="F234" s="6" t="s">
        <v>259</v>
      </c>
      <c r="G234" s="6" t="s">
        <v>259</v>
      </c>
      <c r="H234" s="6" t="s">
        <v>259</v>
      </c>
      <c r="I234" s="6" t="s">
        <v>259</v>
      </c>
      <c r="J234" s="6" t="s">
        <v>259</v>
      </c>
      <c r="K234" s="6" t="s">
        <v>259</v>
      </c>
      <c r="L234" s="6" t="s">
        <v>259</v>
      </c>
    </row>
    <row r="235" spans="1:12" x14ac:dyDescent="0.25">
      <c r="A235" s="4" t="s">
        <v>84</v>
      </c>
      <c r="B235" s="8">
        <v>34122</v>
      </c>
      <c r="C235" s="10">
        <f>B235/300</f>
        <v>113.74</v>
      </c>
      <c r="D235" s="11" t="s">
        <v>258</v>
      </c>
      <c r="E235" s="6" t="s">
        <v>259</v>
      </c>
      <c r="F235" s="6" t="s">
        <v>259</v>
      </c>
      <c r="G235" s="6" t="s">
        <v>259</v>
      </c>
      <c r="H235" s="6" t="s">
        <v>259</v>
      </c>
      <c r="I235" s="6" t="s">
        <v>259</v>
      </c>
      <c r="J235" s="6" t="s">
        <v>259</v>
      </c>
      <c r="K235" s="6" t="s">
        <v>259</v>
      </c>
      <c r="L235" s="6" t="s">
        <v>259</v>
      </c>
    </row>
    <row r="236" spans="1:12" x14ac:dyDescent="0.25">
      <c r="A236" s="4" t="s">
        <v>164</v>
      </c>
      <c r="B236" s="8">
        <v>4747</v>
      </c>
      <c r="C236" s="10">
        <f>B236/365</f>
        <v>13.005479452054795</v>
      </c>
      <c r="D236" s="11" t="s">
        <v>258</v>
      </c>
      <c r="E236" s="6" t="s">
        <v>259</v>
      </c>
      <c r="F236" s="6" t="s">
        <v>259</v>
      </c>
      <c r="G236" s="6" t="s">
        <v>259</v>
      </c>
      <c r="H236" s="6" t="s">
        <v>259</v>
      </c>
      <c r="I236" s="6" t="s">
        <v>259</v>
      </c>
      <c r="J236" s="6" t="s">
        <v>259</v>
      </c>
      <c r="K236" s="6" t="s">
        <v>259</v>
      </c>
      <c r="L236" s="6" t="s">
        <v>259</v>
      </c>
    </row>
    <row r="237" spans="1:12" x14ac:dyDescent="0.25">
      <c r="A237" s="4" t="s">
        <v>160</v>
      </c>
      <c r="B237" s="8">
        <v>5068</v>
      </c>
      <c r="C237" s="10">
        <f>B237/365</f>
        <v>13.884931506849314</v>
      </c>
      <c r="D237" s="11" t="s">
        <v>258</v>
      </c>
      <c r="E237" s="6" t="s">
        <v>259</v>
      </c>
      <c r="F237" s="6" t="s">
        <v>259</v>
      </c>
      <c r="G237" s="6" t="s">
        <v>259</v>
      </c>
      <c r="H237" s="6" t="s">
        <v>259</v>
      </c>
      <c r="I237" s="6" t="s">
        <v>259</v>
      </c>
      <c r="J237" s="6" t="s">
        <v>259</v>
      </c>
      <c r="K237" s="6" t="s">
        <v>259</v>
      </c>
      <c r="L237" s="6" t="s">
        <v>259</v>
      </c>
    </row>
    <row r="238" spans="1:12" x14ac:dyDescent="0.25">
      <c r="A238" s="4" t="s">
        <v>75</v>
      </c>
      <c r="B238" s="8">
        <v>39777</v>
      </c>
      <c r="C238" s="10">
        <f>B238/365</f>
        <v>108.97808219178083</v>
      </c>
      <c r="D238" s="11" t="s">
        <v>258</v>
      </c>
      <c r="E238" s="6" t="s">
        <v>259</v>
      </c>
      <c r="F238" s="6" t="s">
        <v>259</v>
      </c>
      <c r="G238" s="6" t="s">
        <v>259</v>
      </c>
      <c r="H238" s="6" t="s">
        <v>259</v>
      </c>
      <c r="I238" s="6" t="s">
        <v>259</v>
      </c>
      <c r="J238" s="6" t="s">
        <v>259</v>
      </c>
      <c r="K238" s="6" t="s">
        <v>259</v>
      </c>
      <c r="L238" s="6" t="s">
        <v>259</v>
      </c>
    </row>
    <row r="239" spans="1:12" x14ac:dyDescent="0.25">
      <c r="A239" s="4" t="s">
        <v>133</v>
      </c>
      <c r="B239" s="8">
        <v>10058</v>
      </c>
      <c r="C239" s="10">
        <f>B239/365</f>
        <v>27.556164383561644</v>
      </c>
      <c r="D239" s="11" t="s">
        <v>258</v>
      </c>
      <c r="E239" s="6" t="s">
        <v>259</v>
      </c>
      <c r="F239" s="6" t="s">
        <v>259</v>
      </c>
      <c r="G239" s="6" t="s">
        <v>259</v>
      </c>
      <c r="H239" s="6" t="s">
        <v>259</v>
      </c>
      <c r="I239" s="6" t="s">
        <v>259</v>
      </c>
      <c r="J239" s="6" t="s">
        <v>259</v>
      </c>
      <c r="K239" s="6" t="s">
        <v>259</v>
      </c>
      <c r="L239" s="6" t="s">
        <v>259</v>
      </c>
    </row>
    <row r="240" spans="1:12" x14ac:dyDescent="0.25">
      <c r="A240" s="4" t="s">
        <v>224</v>
      </c>
      <c r="B240" s="8">
        <v>674</v>
      </c>
      <c r="C240" s="10">
        <f>B240/293</f>
        <v>2.3003412969283277</v>
      </c>
      <c r="D240" s="11" t="s">
        <v>258</v>
      </c>
      <c r="E240" s="6" t="s">
        <v>259</v>
      </c>
      <c r="F240" s="6" t="s">
        <v>259</v>
      </c>
      <c r="G240" s="6" t="s">
        <v>259</v>
      </c>
      <c r="H240" s="6" t="s">
        <v>259</v>
      </c>
      <c r="I240" s="6" t="s">
        <v>259</v>
      </c>
      <c r="J240" s="6" t="s">
        <v>259</v>
      </c>
      <c r="K240" s="6" t="s">
        <v>259</v>
      </c>
      <c r="L240" s="6" t="s">
        <v>259</v>
      </c>
    </row>
    <row r="241" spans="1:12" x14ac:dyDescent="0.25">
      <c r="A241" s="4" t="s">
        <v>236</v>
      </c>
      <c r="B241" s="8">
        <v>427</v>
      </c>
      <c r="C241" s="10">
        <f>B241/293</f>
        <v>1.4573378839590443</v>
      </c>
      <c r="D241" s="11" t="s">
        <v>258</v>
      </c>
      <c r="E241" s="6" t="s">
        <v>259</v>
      </c>
      <c r="F241" s="6" t="s">
        <v>259</v>
      </c>
      <c r="G241" s="6" t="s">
        <v>259</v>
      </c>
      <c r="H241" s="6" t="s">
        <v>259</v>
      </c>
      <c r="I241" s="6" t="s">
        <v>259</v>
      </c>
      <c r="J241" s="6" t="s">
        <v>259</v>
      </c>
      <c r="K241" s="6" t="s">
        <v>259</v>
      </c>
      <c r="L241" s="6" t="s">
        <v>259</v>
      </c>
    </row>
    <row r="242" spans="1:12" x14ac:dyDescent="0.25">
      <c r="A242" s="4" t="s">
        <v>6</v>
      </c>
      <c r="B242" s="8">
        <v>284496</v>
      </c>
      <c r="C242" s="10">
        <f>B242/365</f>
        <v>779.44109589041091</v>
      </c>
      <c r="D242" s="11" t="s">
        <v>256</v>
      </c>
      <c r="E242" s="6" t="s">
        <v>259</v>
      </c>
      <c r="F242" s="36" t="s">
        <v>251</v>
      </c>
      <c r="G242" s="6" t="s">
        <v>259</v>
      </c>
      <c r="H242" s="6" t="s">
        <v>259</v>
      </c>
      <c r="I242" s="6" t="s">
        <v>259</v>
      </c>
      <c r="J242" s="6" t="s">
        <v>259</v>
      </c>
      <c r="K242" s="6" t="s">
        <v>259</v>
      </c>
      <c r="L242" s="36" t="s">
        <v>251</v>
      </c>
    </row>
    <row r="243" spans="1:12" x14ac:dyDescent="0.25">
      <c r="A243" s="4" t="s">
        <v>29</v>
      </c>
      <c r="B243" s="8">
        <v>95064</v>
      </c>
      <c r="C243" s="10">
        <f>B243/365</f>
        <v>260.44931506849315</v>
      </c>
      <c r="D243" s="11" t="s">
        <v>257</v>
      </c>
      <c r="E243" s="36" t="s">
        <v>251</v>
      </c>
      <c r="F243" s="6" t="s">
        <v>259</v>
      </c>
      <c r="G243" s="6" t="s">
        <v>259</v>
      </c>
      <c r="H243" s="6" t="s">
        <v>259</v>
      </c>
      <c r="I243" s="6" t="s">
        <v>259</v>
      </c>
      <c r="J243" s="36" t="s">
        <v>251</v>
      </c>
      <c r="K243" s="6" t="s">
        <v>259</v>
      </c>
      <c r="L243" s="6" t="s">
        <v>259</v>
      </c>
    </row>
    <row r="244" spans="1:12" x14ac:dyDescent="0.25">
      <c r="A244" s="4" t="s">
        <v>205</v>
      </c>
      <c r="B244" s="8">
        <v>2178</v>
      </c>
      <c r="C244" s="10">
        <f>B244/365</f>
        <v>5.9671232876712326</v>
      </c>
      <c r="D244" s="11" t="s">
        <v>258</v>
      </c>
      <c r="E244" s="6" t="s">
        <v>259</v>
      </c>
      <c r="F244" s="6" t="s">
        <v>259</v>
      </c>
      <c r="G244" s="6" t="s">
        <v>259</v>
      </c>
      <c r="H244" s="6" t="s">
        <v>259</v>
      </c>
      <c r="I244" s="6" t="s">
        <v>259</v>
      </c>
      <c r="J244" s="6" t="s">
        <v>259</v>
      </c>
      <c r="K244" s="6" t="s">
        <v>259</v>
      </c>
      <c r="L244" s="6" t="s">
        <v>259</v>
      </c>
    </row>
    <row r="245" spans="1:12" x14ac:dyDescent="0.25">
      <c r="A245" s="4" t="s">
        <v>110</v>
      </c>
      <c r="B245" s="8">
        <v>16593</v>
      </c>
      <c r="C245" s="10">
        <f>B245/300</f>
        <v>55.31</v>
      </c>
      <c r="D245" s="11" t="s">
        <v>258</v>
      </c>
      <c r="E245" s="6" t="s">
        <v>259</v>
      </c>
      <c r="F245" s="6" t="s">
        <v>259</v>
      </c>
      <c r="G245" s="6" t="s">
        <v>259</v>
      </c>
      <c r="H245" s="6" t="s">
        <v>259</v>
      </c>
      <c r="I245" s="6" t="s">
        <v>259</v>
      </c>
      <c r="J245" s="6" t="s">
        <v>259</v>
      </c>
      <c r="K245" s="6" t="s">
        <v>259</v>
      </c>
      <c r="L245" s="6" t="s">
        <v>259</v>
      </c>
    </row>
    <row r="246" spans="1:12" x14ac:dyDescent="0.25">
      <c r="A246" s="4" t="s">
        <v>99</v>
      </c>
      <c r="B246" s="8">
        <v>21056</v>
      </c>
      <c r="C246" s="10">
        <f>B246/300</f>
        <v>70.186666666666667</v>
      </c>
      <c r="D246" s="11" t="s">
        <v>258</v>
      </c>
      <c r="E246" s="6" t="s">
        <v>259</v>
      </c>
      <c r="F246" s="6" t="s">
        <v>259</v>
      </c>
      <c r="G246" s="6" t="s">
        <v>259</v>
      </c>
      <c r="H246" s="6" t="s">
        <v>259</v>
      </c>
      <c r="I246" s="6" t="s">
        <v>259</v>
      </c>
      <c r="J246" s="6" t="s">
        <v>259</v>
      </c>
      <c r="K246" s="6" t="s">
        <v>259</v>
      </c>
      <c r="L246" s="6" t="s">
        <v>259</v>
      </c>
    </row>
    <row r="247" spans="1:12" x14ac:dyDescent="0.25">
      <c r="A247" s="4" t="s">
        <v>79</v>
      </c>
      <c r="B247" s="8">
        <v>36145</v>
      </c>
      <c r="C247" s="10">
        <f>B247/300</f>
        <v>120.48333333333333</v>
      </c>
      <c r="D247" s="11" t="s">
        <v>258</v>
      </c>
      <c r="E247" s="6" t="s">
        <v>259</v>
      </c>
      <c r="F247" s="6" t="s">
        <v>259</v>
      </c>
      <c r="G247" s="6" t="s">
        <v>259</v>
      </c>
      <c r="H247" s="6" t="s">
        <v>259</v>
      </c>
      <c r="I247" s="6" t="s">
        <v>259</v>
      </c>
      <c r="J247" s="6" t="s">
        <v>259</v>
      </c>
      <c r="K247" s="6" t="s">
        <v>259</v>
      </c>
      <c r="L247" s="6" t="s">
        <v>259</v>
      </c>
    </row>
    <row r="248" spans="1:12" x14ac:dyDescent="0.25">
      <c r="A248" s="4" t="s">
        <v>163</v>
      </c>
      <c r="B248" s="8">
        <v>4839</v>
      </c>
      <c r="C248" s="10">
        <f>B248/365</f>
        <v>13.257534246575343</v>
      </c>
      <c r="D248" s="11" t="s">
        <v>258</v>
      </c>
      <c r="E248" s="6" t="s">
        <v>259</v>
      </c>
      <c r="F248" s="6" t="s">
        <v>259</v>
      </c>
      <c r="G248" s="6" t="s">
        <v>259</v>
      </c>
      <c r="H248" s="6" t="s">
        <v>259</v>
      </c>
      <c r="I248" s="6" t="s">
        <v>259</v>
      </c>
      <c r="J248" s="6" t="s">
        <v>259</v>
      </c>
      <c r="K248" s="6" t="s">
        <v>259</v>
      </c>
      <c r="L248" s="6" t="s">
        <v>259</v>
      </c>
    </row>
    <row r="249" spans="1:12" x14ac:dyDescent="0.25">
      <c r="A249" s="4" t="s">
        <v>172</v>
      </c>
      <c r="B249" s="8">
        <v>4128</v>
      </c>
      <c r="C249" s="10">
        <f>B249/365</f>
        <v>11.30958904109589</v>
      </c>
      <c r="D249" s="11" t="s">
        <v>258</v>
      </c>
      <c r="E249" s="6" t="s">
        <v>259</v>
      </c>
      <c r="F249" s="6" t="s">
        <v>259</v>
      </c>
      <c r="G249" s="6" t="s">
        <v>259</v>
      </c>
      <c r="H249" s="6" t="s">
        <v>259</v>
      </c>
      <c r="I249" s="6" t="s">
        <v>259</v>
      </c>
      <c r="J249" s="6" t="s">
        <v>259</v>
      </c>
      <c r="K249" s="6" t="s">
        <v>259</v>
      </c>
      <c r="L249" s="6" t="s">
        <v>259</v>
      </c>
    </row>
    <row r="250" spans="1:12" x14ac:dyDescent="0.25">
      <c r="A250" s="4" t="s">
        <v>34</v>
      </c>
      <c r="B250" s="8">
        <v>83975</v>
      </c>
      <c r="C250" s="10">
        <f>B250/300</f>
        <v>279.91666666666669</v>
      </c>
      <c r="D250" s="11" t="s">
        <v>257</v>
      </c>
      <c r="E250" s="6" t="s">
        <v>259</v>
      </c>
      <c r="F250" s="6" t="s">
        <v>259</v>
      </c>
      <c r="G250" s="6" t="s">
        <v>259</v>
      </c>
      <c r="H250" s="36" t="s">
        <v>251</v>
      </c>
      <c r="I250" s="6" t="s">
        <v>259</v>
      </c>
      <c r="J250" s="6" t="s">
        <v>259</v>
      </c>
      <c r="K250" s="36" t="s">
        <v>251</v>
      </c>
      <c r="L250" s="6" t="s">
        <v>259</v>
      </c>
    </row>
    <row r="251" spans="1:12" x14ac:dyDescent="0.25">
      <c r="A251" s="4" t="s">
        <v>152</v>
      </c>
      <c r="B251" s="8">
        <v>5444</v>
      </c>
      <c r="C251" s="10">
        <f>B251/300</f>
        <v>18.146666666666668</v>
      </c>
      <c r="D251" s="11" t="s">
        <v>258</v>
      </c>
      <c r="E251" s="6" t="s">
        <v>259</v>
      </c>
      <c r="F251" s="6" t="s">
        <v>259</v>
      </c>
      <c r="G251" s="6" t="s">
        <v>259</v>
      </c>
      <c r="H251" s="6" t="s">
        <v>259</v>
      </c>
      <c r="I251" s="6" t="s">
        <v>259</v>
      </c>
      <c r="J251" s="6" t="s">
        <v>259</v>
      </c>
      <c r="K251" s="6" t="s">
        <v>259</v>
      </c>
      <c r="L251" s="6" t="s">
        <v>259</v>
      </c>
    </row>
    <row r="252" spans="1:12" x14ac:dyDescent="0.25">
      <c r="A252" s="4" t="s">
        <v>141</v>
      </c>
      <c r="B252" s="8">
        <v>8168</v>
      </c>
      <c r="C252" s="10">
        <f t="shared" ref="C252:C259" si="12">B252/365</f>
        <v>22.378082191780823</v>
      </c>
      <c r="D252" s="11" t="s">
        <v>258</v>
      </c>
      <c r="E252" s="6" t="s">
        <v>259</v>
      </c>
      <c r="F252" s="6" t="s">
        <v>259</v>
      </c>
      <c r="G252" s="6" t="s">
        <v>259</v>
      </c>
      <c r="H252" s="6" t="s">
        <v>259</v>
      </c>
      <c r="I252" s="6" t="s">
        <v>259</v>
      </c>
      <c r="J252" s="6" t="s">
        <v>259</v>
      </c>
      <c r="K252" s="6" t="s">
        <v>259</v>
      </c>
      <c r="L252" s="6" t="s">
        <v>259</v>
      </c>
    </row>
    <row r="253" spans="1:12" x14ac:dyDescent="0.25">
      <c r="A253" s="4" t="s">
        <v>108</v>
      </c>
      <c r="B253" s="8">
        <v>17405</v>
      </c>
      <c r="C253" s="10">
        <f t="shared" si="12"/>
        <v>47.684931506849317</v>
      </c>
      <c r="D253" s="11" t="s">
        <v>258</v>
      </c>
      <c r="E253" s="6" t="s">
        <v>259</v>
      </c>
      <c r="F253" s="6" t="s">
        <v>259</v>
      </c>
      <c r="G253" s="6" t="s">
        <v>259</v>
      </c>
      <c r="H253" s="6" t="s">
        <v>259</v>
      </c>
      <c r="I253" s="6" t="s">
        <v>259</v>
      </c>
      <c r="J253" s="6" t="s">
        <v>259</v>
      </c>
      <c r="K253" s="6" t="s">
        <v>259</v>
      </c>
      <c r="L253" s="6" t="s">
        <v>259</v>
      </c>
    </row>
    <row r="254" spans="1:12" x14ac:dyDescent="0.25">
      <c r="A254" s="4" t="s">
        <v>127</v>
      </c>
      <c r="B254" s="8">
        <v>11154</v>
      </c>
      <c r="C254" s="10">
        <f t="shared" si="12"/>
        <v>30.55890410958904</v>
      </c>
      <c r="D254" s="11" t="s">
        <v>258</v>
      </c>
      <c r="E254" s="6" t="s">
        <v>259</v>
      </c>
      <c r="F254" s="6" t="s">
        <v>259</v>
      </c>
      <c r="G254" s="6" t="s">
        <v>259</v>
      </c>
      <c r="H254" s="6" t="s">
        <v>259</v>
      </c>
      <c r="I254" s="6" t="s">
        <v>259</v>
      </c>
      <c r="J254" s="6" t="s">
        <v>259</v>
      </c>
      <c r="K254" s="6" t="s">
        <v>259</v>
      </c>
      <c r="L254" s="6" t="s">
        <v>259</v>
      </c>
    </row>
    <row r="255" spans="1:12" x14ac:dyDescent="0.25">
      <c r="A255" s="4" t="s">
        <v>208</v>
      </c>
      <c r="B255" s="8">
        <v>2078</v>
      </c>
      <c r="C255" s="10">
        <f t="shared" si="12"/>
        <v>5.6931506849315072</v>
      </c>
      <c r="D255" s="11" t="s">
        <v>258</v>
      </c>
      <c r="E255" s="6" t="s">
        <v>259</v>
      </c>
      <c r="F255" s="6" t="s">
        <v>259</v>
      </c>
      <c r="G255" s="6" t="s">
        <v>259</v>
      </c>
      <c r="H255" s="6" t="s">
        <v>259</v>
      </c>
      <c r="I255" s="6" t="s">
        <v>259</v>
      </c>
      <c r="J255" s="6" t="s">
        <v>259</v>
      </c>
      <c r="K255" s="6" t="s">
        <v>259</v>
      </c>
      <c r="L255" s="6" t="s">
        <v>259</v>
      </c>
    </row>
    <row r="256" spans="1:12" x14ac:dyDescent="0.25">
      <c r="A256" s="4" t="s">
        <v>243</v>
      </c>
      <c r="B256" s="8">
        <v>193</v>
      </c>
      <c r="C256" s="10">
        <f t="shared" si="12"/>
        <v>0.52876712328767128</v>
      </c>
      <c r="D256" s="11" t="s">
        <v>258</v>
      </c>
      <c r="E256" s="6" t="s">
        <v>259</v>
      </c>
      <c r="F256" s="6" t="s">
        <v>259</v>
      </c>
      <c r="G256" s="6" t="s">
        <v>259</v>
      </c>
      <c r="H256" s="6" t="s">
        <v>259</v>
      </c>
      <c r="I256" s="6" t="s">
        <v>259</v>
      </c>
      <c r="J256" s="6" t="s">
        <v>259</v>
      </c>
      <c r="K256" s="6" t="s">
        <v>259</v>
      </c>
      <c r="L256" s="6" t="s">
        <v>259</v>
      </c>
    </row>
    <row r="257" spans="1:12" x14ac:dyDescent="0.25">
      <c r="A257" s="4" t="s">
        <v>131</v>
      </c>
      <c r="B257" s="8">
        <v>10672</v>
      </c>
      <c r="C257" s="10">
        <f t="shared" si="12"/>
        <v>29.238356164383561</v>
      </c>
      <c r="D257" s="11" t="s">
        <v>258</v>
      </c>
      <c r="E257" s="6" t="s">
        <v>259</v>
      </c>
      <c r="F257" s="6" t="s">
        <v>259</v>
      </c>
      <c r="G257" s="6" t="s">
        <v>259</v>
      </c>
      <c r="H257" s="6" t="s">
        <v>259</v>
      </c>
      <c r="I257" s="6" t="s">
        <v>259</v>
      </c>
      <c r="J257" s="6" t="s">
        <v>259</v>
      </c>
      <c r="K257" s="6" t="s">
        <v>259</v>
      </c>
      <c r="L257" s="6" t="s">
        <v>259</v>
      </c>
    </row>
    <row r="258" spans="1:12" x14ac:dyDescent="0.25">
      <c r="A258" s="4" t="s">
        <v>66</v>
      </c>
      <c r="B258" s="8">
        <v>43758</v>
      </c>
      <c r="C258" s="10">
        <f t="shared" si="12"/>
        <v>119.88493150684931</v>
      </c>
      <c r="D258" s="11" t="s">
        <v>257</v>
      </c>
      <c r="E258" s="6" t="s">
        <v>259</v>
      </c>
      <c r="F258" s="6" t="s">
        <v>259</v>
      </c>
      <c r="G258" s="6" t="s">
        <v>259</v>
      </c>
      <c r="H258" s="6" t="s">
        <v>259</v>
      </c>
      <c r="I258" s="6" t="s">
        <v>259</v>
      </c>
      <c r="J258" s="6" t="s">
        <v>259</v>
      </c>
      <c r="K258" s="6" t="s">
        <v>259</v>
      </c>
      <c r="L258" s="6" t="s">
        <v>259</v>
      </c>
    </row>
    <row r="259" spans="1:12" x14ac:dyDescent="0.25">
      <c r="A259" s="4" t="s">
        <v>162</v>
      </c>
      <c r="B259" s="8">
        <v>5008</v>
      </c>
      <c r="C259" s="10">
        <f t="shared" si="12"/>
        <v>13.72054794520548</v>
      </c>
      <c r="D259" s="11" t="s">
        <v>258</v>
      </c>
      <c r="E259" s="6" t="s">
        <v>259</v>
      </c>
      <c r="F259" s="6" t="s">
        <v>259</v>
      </c>
      <c r="G259" s="6" t="s">
        <v>259</v>
      </c>
      <c r="H259" s="6" t="s">
        <v>259</v>
      </c>
      <c r="I259" s="6" t="s">
        <v>259</v>
      </c>
      <c r="J259" s="6" t="s">
        <v>259</v>
      </c>
      <c r="K259" s="6" t="s">
        <v>259</v>
      </c>
      <c r="L259" s="6" t="s">
        <v>259</v>
      </c>
    </row>
    <row r="260" spans="1:12" x14ac:dyDescent="0.25">
      <c r="A260" s="4" t="s">
        <v>195</v>
      </c>
      <c r="B260" s="8">
        <v>2715</v>
      </c>
      <c r="C260" s="10">
        <f>B260/293</f>
        <v>9.2662116040955631</v>
      </c>
      <c r="D260" s="11" t="s">
        <v>258</v>
      </c>
      <c r="E260" s="6" t="s">
        <v>259</v>
      </c>
      <c r="F260" s="6" t="s">
        <v>259</v>
      </c>
      <c r="G260" s="6" t="s">
        <v>259</v>
      </c>
      <c r="H260" s="6" t="s">
        <v>259</v>
      </c>
      <c r="I260" s="6" t="s">
        <v>259</v>
      </c>
      <c r="J260" s="6" t="s">
        <v>259</v>
      </c>
      <c r="K260" s="6" t="s">
        <v>259</v>
      </c>
      <c r="L260" s="6" t="s">
        <v>259</v>
      </c>
    </row>
    <row r="261" spans="1:12" x14ac:dyDescent="0.25">
      <c r="A261" s="7" t="s">
        <v>375</v>
      </c>
      <c r="B261" s="8">
        <v>138</v>
      </c>
      <c r="C261" s="10">
        <f>B261/293</f>
        <v>0.47098976109215018</v>
      </c>
      <c r="D261" s="11" t="s">
        <v>258</v>
      </c>
      <c r="E261" s="6" t="s">
        <v>259</v>
      </c>
      <c r="F261" s="6" t="s">
        <v>259</v>
      </c>
      <c r="G261" s="6" t="s">
        <v>259</v>
      </c>
      <c r="H261" s="6" t="s">
        <v>259</v>
      </c>
      <c r="I261" s="6" t="s">
        <v>259</v>
      </c>
      <c r="J261" s="6" t="s">
        <v>259</v>
      </c>
      <c r="K261" s="6" t="s">
        <v>259</v>
      </c>
      <c r="L261" s="6" t="s">
        <v>259</v>
      </c>
    </row>
    <row r="262" spans="1:12" x14ac:dyDescent="0.25">
      <c r="A262" s="4" t="s">
        <v>159</v>
      </c>
      <c r="B262" s="8">
        <v>5137</v>
      </c>
      <c r="C262" s="10">
        <f>B262/293</f>
        <v>17.532423208191126</v>
      </c>
      <c r="D262" s="11" t="s">
        <v>258</v>
      </c>
      <c r="E262" s="6" t="s">
        <v>259</v>
      </c>
      <c r="F262" s="6" t="s">
        <v>259</v>
      </c>
      <c r="G262" s="6" t="s">
        <v>259</v>
      </c>
      <c r="H262" s="6" t="s">
        <v>259</v>
      </c>
      <c r="I262" s="6" t="s">
        <v>259</v>
      </c>
      <c r="J262" s="6" t="s">
        <v>259</v>
      </c>
      <c r="K262" s="6" t="s">
        <v>259</v>
      </c>
      <c r="L262" s="6" t="s">
        <v>259</v>
      </c>
    </row>
    <row r="263" spans="1:12" x14ac:dyDescent="0.25">
      <c r="A263" s="4" t="s">
        <v>11</v>
      </c>
      <c r="B263" s="8">
        <v>208167</v>
      </c>
      <c r="C263" s="10">
        <f>B263/365</f>
        <v>570.32054794520548</v>
      </c>
      <c r="D263" s="11" t="s">
        <v>256</v>
      </c>
      <c r="E263" s="6" t="s">
        <v>259</v>
      </c>
      <c r="F263" s="36" t="s">
        <v>251</v>
      </c>
      <c r="G263" s="6" t="s">
        <v>259</v>
      </c>
      <c r="H263" s="6" t="s">
        <v>259</v>
      </c>
      <c r="I263" s="6" t="s">
        <v>259</v>
      </c>
      <c r="J263" s="6" t="s">
        <v>259</v>
      </c>
      <c r="K263" s="6" t="s">
        <v>259</v>
      </c>
      <c r="L263" s="36" t="s">
        <v>251</v>
      </c>
    </row>
    <row r="264" spans="1:12" x14ac:dyDescent="0.25">
      <c r="A264" s="4" t="s">
        <v>148</v>
      </c>
      <c r="B264" s="8">
        <v>6288</v>
      </c>
      <c r="C264" s="10">
        <f>B264/365</f>
        <v>17.227397260273971</v>
      </c>
      <c r="D264" s="11" t="s">
        <v>258</v>
      </c>
      <c r="E264" s="6" t="s">
        <v>259</v>
      </c>
      <c r="F264" s="6" t="s">
        <v>259</v>
      </c>
      <c r="G264" s="6" t="s">
        <v>259</v>
      </c>
      <c r="H264" s="6" t="s">
        <v>259</v>
      </c>
      <c r="I264" s="6" t="s">
        <v>259</v>
      </c>
      <c r="J264" s="6" t="s">
        <v>259</v>
      </c>
      <c r="K264" s="6" t="s">
        <v>259</v>
      </c>
      <c r="L264" s="6" t="s">
        <v>259</v>
      </c>
    </row>
    <row r="265" spans="1:12" x14ac:dyDescent="0.25">
      <c r="A265" s="4" t="s">
        <v>25</v>
      </c>
      <c r="B265" s="8">
        <v>105585</v>
      </c>
      <c r="C265" s="10">
        <f>B265/365</f>
        <v>289.27397260273972</v>
      </c>
      <c r="D265" s="11" t="s">
        <v>256</v>
      </c>
      <c r="E265" s="36" t="s">
        <v>251</v>
      </c>
      <c r="F265" s="36" t="s">
        <v>251</v>
      </c>
      <c r="G265" s="6" t="s">
        <v>259</v>
      </c>
      <c r="H265" s="6" t="s">
        <v>259</v>
      </c>
      <c r="I265" s="6" t="s">
        <v>259</v>
      </c>
      <c r="J265" s="36" t="s">
        <v>251</v>
      </c>
      <c r="K265" s="6" t="s">
        <v>259</v>
      </c>
      <c r="L265" s="6" t="s">
        <v>259</v>
      </c>
    </row>
    <row r="266" spans="1:12" x14ac:dyDescent="0.25">
      <c r="A266" s="4" t="s">
        <v>64</v>
      </c>
      <c r="B266" s="8">
        <v>47032</v>
      </c>
      <c r="C266" s="10">
        <f>B266/300</f>
        <v>156.77333333333334</v>
      </c>
      <c r="D266" s="11" t="s">
        <v>257</v>
      </c>
      <c r="E266" s="6" t="s">
        <v>259</v>
      </c>
      <c r="F266" s="6" t="s">
        <v>259</v>
      </c>
      <c r="G266" s="6" t="s">
        <v>259</v>
      </c>
      <c r="H266" s="6" t="s">
        <v>259</v>
      </c>
      <c r="I266" s="6" t="s">
        <v>259</v>
      </c>
      <c r="J266" s="6" t="s">
        <v>259</v>
      </c>
      <c r="K266" s="6" t="s">
        <v>259</v>
      </c>
      <c r="L266" s="6" t="s">
        <v>259</v>
      </c>
    </row>
    <row r="267" spans="1:12" x14ac:dyDescent="0.25">
      <c r="A267" s="4" t="s">
        <v>115</v>
      </c>
      <c r="B267" s="8">
        <v>15038</v>
      </c>
      <c r="C267" s="10">
        <f>B267/365</f>
        <v>41.2</v>
      </c>
      <c r="D267" s="11" t="s">
        <v>258</v>
      </c>
      <c r="E267" s="6" t="s">
        <v>259</v>
      </c>
      <c r="F267" s="6" t="s">
        <v>259</v>
      </c>
      <c r="G267" s="6" t="s">
        <v>259</v>
      </c>
      <c r="H267" s="6" t="s">
        <v>259</v>
      </c>
      <c r="I267" s="6" t="s">
        <v>259</v>
      </c>
      <c r="J267" s="6" t="s">
        <v>259</v>
      </c>
      <c r="K267" s="6" t="s">
        <v>259</v>
      </c>
      <c r="L267" s="6" t="s">
        <v>259</v>
      </c>
    </row>
    <row r="268" spans="1:12" x14ac:dyDescent="0.25">
      <c r="A268" s="4" t="s">
        <v>88</v>
      </c>
      <c r="B268" s="8">
        <v>31444</v>
      </c>
      <c r="C268" s="10">
        <f>B268/365</f>
        <v>86.147945205479445</v>
      </c>
      <c r="D268" s="11" t="s">
        <v>258</v>
      </c>
      <c r="E268" s="6" t="s">
        <v>259</v>
      </c>
      <c r="F268" s="6" t="s">
        <v>259</v>
      </c>
      <c r="G268" s="6" t="s">
        <v>259</v>
      </c>
      <c r="H268" s="6" t="s">
        <v>259</v>
      </c>
      <c r="I268" s="6" t="s">
        <v>259</v>
      </c>
      <c r="J268" s="6" t="s">
        <v>259</v>
      </c>
      <c r="K268" s="6" t="s">
        <v>259</v>
      </c>
      <c r="L268" s="6" t="s">
        <v>259</v>
      </c>
    </row>
    <row r="269" spans="1:12" x14ac:dyDescent="0.25">
      <c r="A269" s="4" t="s">
        <v>111</v>
      </c>
      <c r="B269" s="8">
        <v>15630</v>
      </c>
      <c r="C269" s="10">
        <f>B269/365</f>
        <v>42.821917808219176</v>
      </c>
      <c r="D269" s="11" t="s">
        <v>258</v>
      </c>
      <c r="E269" s="6" t="s">
        <v>259</v>
      </c>
      <c r="F269" s="6" t="s">
        <v>259</v>
      </c>
      <c r="G269" s="6" t="s">
        <v>259</v>
      </c>
      <c r="H269" s="6" t="s">
        <v>259</v>
      </c>
      <c r="I269" s="6" t="s">
        <v>259</v>
      </c>
      <c r="J269" s="6" t="s">
        <v>259</v>
      </c>
      <c r="K269" s="6" t="s">
        <v>259</v>
      </c>
      <c r="L269" s="6" t="s">
        <v>259</v>
      </c>
    </row>
    <row r="271" spans="1:12" x14ac:dyDescent="0.25">
      <c r="A271" s="21"/>
      <c r="B271" s="21" t="s">
        <v>540</v>
      </c>
    </row>
  </sheetData>
  <autoFilter ref="A1:M269"/>
  <sortState ref="A4:L269">
    <sortCondition ref="A4:A269"/>
  </sortState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 filterMode="1"/>
  <dimension ref="A1:N285"/>
  <sheetViews>
    <sheetView workbookViewId="0">
      <selection activeCell="G90" sqref="G90"/>
    </sheetView>
  </sheetViews>
  <sheetFormatPr defaultRowHeight="15" x14ac:dyDescent="0.25"/>
  <cols>
    <col min="2" max="2" width="22.5703125" bestFit="1" customWidth="1"/>
    <col min="3" max="3" width="21.5703125" style="1" hidden="1" customWidth="1"/>
    <col min="4" max="4" width="19.42578125" hidden="1" customWidth="1"/>
    <col min="5" max="5" width="19.5703125" style="2" hidden="1" customWidth="1"/>
    <col min="6" max="6" width="17.140625" bestFit="1" customWidth="1"/>
    <col min="7" max="7" width="24.42578125" style="2" bestFit="1" customWidth="1"/>
    <col min="8" max="8" width="29.42578125" bestFit="1" customWidth="1"/>
    <col min="9" max="9" width="14.42578125" bestFit="1" customWidth="1"/>
    <col min="10" max="10" width="18.42578125" bestFit="1" customWidth="1"/>
    <col min="11" max="11" width="24.5703125" customWidth="1"/>
    <col min="12" max="12" width="16.5703125" bestFit="1" customWidth="1"/>
    <col min="13" max="13" width="33.5703125" customWidth="1"/>
  </cols>
  <sheetData>
    <row r="1" spans="1:14" x14ac:dyDescent="0.25">
      <c r="A1" s="42">
        <f>COUNTIF(A3:A285,"DA")</f>
        <v>60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</row>
    <row r="2" spans="1:14" s="3" customFormat="1" ht="45" x14ac:dyDescent="0.25">
      <c r="A2" s="22" t="s">
        <v>571</v>
      </c>
      <c r="B2" s="22" t="s">
        <v>555</v>
      </c>
      <c r="C2" s="23" t="s">
        <v>517</v>
      </c>
      <c r="D2" s="33" t="s">
        <v>560</v>
      </c>
      <c r="E2" s="22" t="s">
        <v>518</v>
      </c>
      <c r="F2" s="22" t="s">
        <v>250</v>
      </c>
      <c r="G2" s="20" t="s">
        <v>252</v>
      </c>
      <c r="H2" s="22" t="s">
        <v>516</v>
      </c>
      <c r="I2" s="37" t="s">
        <v>558</v>
      </c>
      <c r="J2" s="22" t="s">
        <v>565</v>
      </c>
      <c r="K2" s="22" t="s">
        <v>253</v>
      </c>
      <c r="L2" s="22" t="s">
        <v>254</v>
      </c>
      <c r="M2" s="22" t="s">
        <v>515</v>
      </c>
      <c r="N2" s="14"/>
    </row>
    <row r="3" spans="1:14" x14ac:dyDescent="0.25">
      <c r="A3" t="str">
        <f>IF(OR(F3="DA",G3="DA",H3="DA",I3="DA",J3="DA",K3="DA",L3="DA",M3="DA"),"DA","NE")</f>
        <v>DA</v>
      </c>
      <c r="B3" s="4" t="str">
        <f>'pomembnost postaj'!A4</f>
        <v>Ajdovščina</v>
      </c>
      <c r="C3" s="8">
        <f>IFERROR(VLOOKUP($B3,'pomembnost postaj'!$A$4:$L$400,'Pomevnost postaj_kopija'!C$1,0),"")</f>
        <v>46</v>
      </c>
      <c r="D3" s="8">
        <f>IFERROR(VLOOKUP($B3,'pomembnost postaj'!$A$4:$L$400,'Pomevnost postaj_kopija'!D$1,0),"")</f>
        <v>0.12602739726027398</v>
      </c>
      <c r="E3" s="8" t="str">
        <f>IFERROR(VLOOKUP($B3,'pomembnost postaj'!$A$4:$L$400,'Pomevnost postaj_kopija'!E$1,0),"")</f>
        <v>IV</v>
      </c>
      <c r="F3" s="8" t="str">
        <f>IFERROR(VLOOKUP($B3,'pomembnost postaj'!$A$4:$L$400,'Pomevnost postaj_kopija'!F$1,0),"")</f>
        <v>NE</v>
      </c>
      <c r="G3" s="8" t="str">
        <f>IFERROR(VLOOKUP($B3,'pomembnost postaj'!$A$4:$L$400,'Pomevnost postaj_kopija'!G$1,0),"")</f>
        <v>NE</v>
      </c>
      <c r="H3" s="8" t="str">
        <f>IFERROR(VLOOKUP($B3,'pomembnost postaj'!$A$4:$L$400,'Pomevnost postaj_kopija'!H$1,0),"")</f>
        <v>NE</v>
      </c>
      <c r="I3" s="8" t="str">
        <f>IFERROR(VLOOKUP($B3,'pomembnost postaj'!$A$4:$L$400,'Pomevnost postaj_kopija'!I$1,0),"")</f>
        <v>NE</v>
      </c>
      <c r="J3" s="8" t="str">
        <f>IFERROR(VLOOKUP($B3,'pomembnost postaj'!$A$4:$L$400,'Pomevnost postaj_kopija'!J$1,0),"")</f>
        <v>NE</v>
      </c>
      <c r="K3" s="8" t="str">
        <f>IFERROR(VLOOKUP($B3,'pomembnost postaj'!$A$4:$L$400,'Pomevnost postaj_kopija'!K$1,0),"")</f>
        <v>DA</v>
      </c>
      <c r="L3" s="8" t="str">
        <f>IFERROR(VLOOKUP($B3,'pomembnost postaj'!$A$4:$L$400,'Pomevnost postaj_kopija'!L$1,0),"")</f>
        <v>DA</v>
      </c>
      <c r="M3" s="8" t="str">
        <f>IFERROR(VLOOKUP($B3,'pomembnost postaj'!$A$4:$L$400,'Pomevnost postaj_kopija'!M$1,0),"")</f>
        <v>NE</v>
      </c>
      <c r="N3" s="14"/>
    </row>
    <row r="4" spans="1:14" hidden="1" x14ac:dyDescent="0.25">
      <c r="A4" t="str">
        <f t="shared" ref="A4:A67" si="0">IF(OR(F4="DA",G4="DA",H4="DA",I4="DA",J4="DA",K4="DA",L4="DA",M4="DA"),"DA","NE")</f>
        <v>NE</v>
      </c>
      <c r="B4" s="4" t="str">
        <f>'pomembnost postaj'!A5</f>
        <v>Anhovo</v>
      </c>
      <c r="C4" s="8">
        <f>IFERROR(VLOOKUP($B4,'pomembnost postaj'!$A$4:$L$400,'Pomevnost postaj_kopija'!C$1,0),"")</f>
        <v>7994</v>
      </c>
      <c r="D4" s="8">
        <f>IFERROR(VLOOKUP($B4,'pomembnost postaj'!$A$4:$L$400,'Pomevnost postaj_kopija'!D$1,0),"")</f>
        <v>21.901369863013699</v>
      </c>
      <c r="E4" s="8" t="str">
        <f>IFERROR(VLOOKUP($B4,'pomembnost postaj'!$A$4:$L$400,'Pomevnost postaj_kopija'!E$1,0),"")</f>
        <v>IV</v>
      </c>
      <c r="F4" s="8" t="str">
        <f>IFERROR(VLOOKUP($B4,'pomembnost postaj'!$A$4:$L$400,'Pomevnost postaj_kopija'!F$1,0),"")</f>
        <v>NE</v>
      </c>
      <c r="G4" s="8" t="str">
        <f>IFERROR(VLOOKUP($B4,'pomembnost postaj'!$A$4:$L$400,'Pomevnost postaj_kopija'!G$1,0),"")</f>
        <v>NE</v>
      </c>
      <c r="H4" s="8" t="str">
        <f>IFERROR(VLOOKUP($B4,'pomembnost postaj'!$A$4:$L$400,'Pomevnost postaj_kopija'!H$1,0),"")</f>
        <v>NE</v>
      </c>
      <c r="I4" s="8" t="str">
        <f>IFERROR(VLOOKUP($B4,'pomembnost postaj'!$A$4:$L$400,'Pomevnost postaj_kopija'!I$1,0),"")</f>
        <v>NE</v>
      </c>
      <c r="J4" s="8" t="str">
        <f>IFERROR(VLOOKUP($B4,'pomembnost postaj'!$A$4:$L$400,'Pomevnost postaj_kopija'!J$1,0),"")</f>
        <v>NE</v>
      </c>
      <c r="K4" s="8" t="str">
        <f>IFERROR(VLOOKUP($B4,'pomembnost postaj'!$A$4:$L$400,'Pomevnost postaj_kopija'!K$1,0),"")</f>
        <v>NE</v>
      </c>
      <c r="L4" s="8" t="str">
        <f>IFERROR(VLOOKUP($B4,'pomembnost postaj'!$A$4:$L$400,'Pomevnost postaj_kopija'!L$1,0),"")</f>
        <v>NE</v>
      </c>
      <c r="M4" s="8" t="str">
        <f>IFERROR(VLOOKUP($B4,'pomembnost postaj'!$A$4:$L$400,'Pomevnost postaj_kopija'!M$1,0),"")</f>
        <v>NE</v>
      </c>
      <c r="N4" s="14"/>
    </row>
    <row r="5" spans="1:14" hidden="1" x14ac:dyDescent="0.25">
      <c r="A5" t="str">
        <f t="shared" si="0"/>
        <v>NE</v>
      </c>
      <c r="B5" s="4" t="str">
        <f>'pomembnost postaj'!A6</f>
        <v>Atomske Toplice-hotel</v>
      </c>
      <c r="C5" s="8">
        <f>IFERROR(VLOOKUP($B5,'pomembnost postaj'!$A$4:$L$400,'Pomevnost postaj_kopija'!C$1,0),"")</f>
        <v>2220</v>
      </c>
      <c r="D5" s="8">
        <f>IFERROR(VLOOKUP($B5,'pomembnost postaj'!$A$4:$L$400,'Pomevnost postaj_kopija'!D$1,0),"")</f>
        <v>6.0821917808219181</v>
      </c>
      <c r="E5" s="8" t="str">
        <f>IFERROR(VLOOKUP($B5,'pomembnost postaj'!$A$4:$L$400,'Pomevnost postaj_kopija'!E$1,0),"")</f>
        <v>IV</v>
      </c>
      <c r="F5" s="8" t="str">
        <f>IFERROR(VLOOKUP($B5,'pomembnost postaj'!$A$4:$L$400,'Pomevnost postaj_kopija'!F$1,0),"")</f>
        <v>NE</v>
      </c>
      <c r="G5" s="8" t="str">
        <f>IFERROR(VLOOKUP($B5,'pomembnost postaj'!$A$4:$L$400,'Pomevnost postaj_kopija'!G$1,0),"")</f>
        <v>NE</v>
      </c>
      <c r="H5" s="8" t="str">
        <f>IFERROR(VLOOKUP($B5,'pomembnost postaj'!$A$4:$L$400,'Pomevnost postaj_kopija'!H$1,0),"")</f>
        <v>NE</v>
      </c>
      <c r="I5" s="8" t="str">
        <f>IFERROR(VLOOKUP($B5,'pomembnost postaj'!$A$4:$L$400,'Pomevnost postaj_kopija'!I$1,0),"")</f>
        <v>NE</v>
      </c>
      <c r="J5" s="8" t="str">
        <f>IFERROR(VLOOKUP($B5,'pomembnost postaj'!$A$4:$L$400,'Pomevnost postaj_kopija'!J$1,0),"")</f>
        <v>NE</v>
      </c>
      <c r="K5" s="8" t="str">
        <f>IFERROR(VLOOKUP($B5,'pomembnost postaj'!$A$4:$L$400,'Pomevnost postaj_kopija'!K$1,0),"")</f>
        <v>NE</v>
      </c>
      <c r="L5" s="8" t="str">
        <f>IFERROR(VLOOKUP($B5,'pomembnost postaj'!$A$4:$L$400,'Pomevnost postaj_kopija'!L$1,0),"")</f>
        <v>NE</v>
      </c>
      <c r="M5" s="8" t="str">
        <f>IFERROR(VLOOKUP($B5,'pomembnost postaj'!$A$4:$L$400,'Pomevnost postaj_kopija'!M$1,0),"")</f>
        <v>NE</v>
      </c>
      <c r="N5" s="14"/>
    </row>
    <row r="6" spans="1:14" hidden="1" x14ac:dyDescent="0.25">
      <c r="A6" t="str">
        <f t="shared" si="0"/>
        <v>NE</v>
      </c>
      <c r="B6" s="4" t="str">
        <f>'pomembnost postaj'!A7</f>
        <v>Avče</v>
      </c>
      <c r="C6" s="8">
        <f>IFERROR(VLOOKUP($B6,'pomembnost postaj'!$A$4:$L$400,'Pomevnost postaj_kopija'!C$1,0),"")</f>
        <v>2101</v>
      </c>
      <c r="D6" s="8">
        <f>IFERROR(VLOOKUP($B6,'pomembnost postaj'!$A$4:$L$400,'Pomevnost postaj_kopija'!D$1,0),"")</f>
        <v>5.7561643835616438</v>
      </c>
      <c r="E6" s="8" t="str">
        <f>IFERROR(VLOOKUP($B6,'pomembnost postaj'!$A$4:$L$400,'Pomevnost postaj_kopija'!E$1,0),"")</f>
        <v>IV</v>
      </c>
      <c r="F6" s="8" t="str">
        <f>IFERROR(VLOOKUP($B6,'pomembnost postaj'!$A$4:$L$400,'Pomevnost postaj_kopija'!F$1,0),"")</f>
        <v>NE</v>
      </c>
      <c r="G6" s="8" t="str">
        <f>IFERROR(VLOOKUP($B6,'pomembnost postaj'!$A$4:$L$400,'Pomevnost postaj_kopija'!G$1,0),"")</f>
        <v>NE</v>
      </c>
      <c r="H6" s="8" t="str">
        <f>IFERROR(VLOOKUP($B6,'pomembnost postaj'!$A$4:$L$400,'Pomevnost postaj_kopija'!H$1,0),"")</f>
        <v>NE</v>
      </c>
      <c r="I6" s="8" t="str">
        <f>IFERROR(VLOOKUP($B6,'pomembnost postaj'!$A$4:$L$400,'Pomevnost postaj_kopija'!I$1,0),"")</f>
        <v>NE</v>
      </c>
      <c r="J6" s="8" t="str">
        <f>IFERROR(VLOOKUP($B6,'pomembnost postaj'!$A$4:$L$400,'Pomevnost postaj_kopija'!J$1,0),"")</f>
        <v>NE</v>
      </c>
      <c r="K6" s="8" t="str">
        <f>IFERROR(VLOOKUP($B6,'pomembnost postaj'!$A$4:$L$400,'Pomevnost postaj_kopija'!K$1,0),"")</f>
        <v>NE</v>
      </c>
      <c r="L6" s="8" t="str">
        <f>IFERROR(VLOOKUP($B6,'pomembnost postaj'!$A$4:$L$400,'Pomevnost postaj_kopija'!L$1,0),"")</f>
        <v>NE</v>
      </c>
      <c r="M6" s="8" t="str">
        <f>IFERROR(VLOOKUP($B6,'pomembnost postaj'!$A$4:$L$400,'Pomevnost postaj_kopija'!M$1,0),"")</f>
        <v>NE</v>
      </c>
      <c r="N6" s="14"/>
    </row>
    <row r="7" spans="1:14" hidden="1" x14ac:dyDescent="0.25">
      <c r="A7" t="str">
        <f t="shared" si="0"/>
        <v>NE</v>
      </c>
      <c r="B7" s="4" t="str">
        <f>'pomembnost postaj'!A8</f>
        <v>Birčna vas</v>
      </c>
      <c r="C7" s="8">
        <f>IFERROR(VLOOKUP($B7,'pomembnost postaj'!$A$4:$L$400,'Pomevnost postaj_kopija'!C$1,0),"")</f>
        <v>7586</v>
      </c>
      <c r="D7" s="8">
        <f>IFERROR(VLOOKUP($B7,'pomembnost postaj'!$A$4:$L$400,'Pomevnost postaj_kopija'!D$1,0),"")</f>
        <v>20.783561643835615</v>
      </c>
      <c r="E7" s="8" t="str">
        <f>IFERROR(VLOOKUP($B7,'pomembnost postaj'!$A$4:$L$400,'Pomevnost postaj_kopija'!E$1,0),"")</f>
        <v>IV</v>
      </c>
      <c r="F7" s="8" t="str">
        <f>IFERROR(VLOOKUP($B7,'pomembnost postaj'!$A$4:$L$400,'Pomevnost postaj_kopija'!F$1,0),"")</f>
        <v>NE</v>
      </c>
      <c r="G7" s="8" t="str">
        <f>IFERROR(VLOOKUP($B7,'pomembnost postaj'!$A$4:$L$400,'Pomevnost postaj_kopija'!G$1,0),"")</f>
        <v>NE</v>
      </c>
      <c r="H7" s="8" t="str">
        <f>IFERROR(VLOOKUP($B7,'pomembnost postaj'!$A$4:$L$400,'Pomevnost postaj_kopija'!H$1,0),"")</f>
        <v>NE</v>
      </c>
      <c r="I7" s="8" t="str">
        <f>IFERROR(VLOOKUP($B7,'pomembnost postaj'!$A$4:$L$400,'Pomevnost postaj_kopija'!I$1,0),"")</f>
        <v>NE</v>
      </c>
      <c r="J7" s="8" t="str">
        <f>IFERROR(VLOOKUP($B7,'pomembnost postaj'!$A$4:$L$400,'Pomevnost postaj_kopija'!J$1,0),"")</f>
        <v>NE</v>
      </c>
      <c r="K7" s="8" t="str">
        <f>IFERROR(VLOOKUP($B7,'pomembnost postaj'!$A$4:$L$400,'Pomevnost postaj_kopija'!K$1,0),"")</f>
        <v>NE</v>
      </c>
      <c r="L7" s="8" t="str">
        <f>IFERROR(VLOOKUP($B7,'pomembnost postaj'!$A$4:$L$400,'Pomevnost postaj_kopija'!L$1,0),"")</f>
        <v>NE</v>
      </c>
      <c r="M7" s="8" t="str">
        <f>IFERROR(VLOOKUP($B7,'pomembnost postaj'!$A$4:$L$400,'Pomevnost postaj_kopija'!M$1,0),"")</f>
        <v>NE</v>
      </c>
      <c r="N7" s="14"/>
    </row>
    <row r="8" spans="1:14" hidden="1" x14ac:dyDescent="0.25">
      <c r="A8" t="str">
        <f t="shared" si="0"/>
        <v>NE</v>
      </c>
      <c r="B8" s="4" t="str">
        <f>'pomembnost postaj'!A9</f>
        <v>Bistrica ob Dravi</v>
      </c>
      <c r="C8" s="8">
        <f>IFERROR(VLOOKUP($B8,'pomembnost postaj'!$A$4:$L$400,'Pomevnost postaj_kopija'!C$1,0),"")</f>
        <v>5210</v>
      </c>
      <c r="D8" s="8">
        <f>IFERROR(VLOOKUP($B8,'pomembnost postaj'!$A$4:$L$400,'Pomevnost postaj_kopija'!D$1,0),"")</f>
        <v>17.781569965870307</v>
      </c>
      <c r="E8" s="8" t="str">
        <f>IFERROR(VLOOKUP($B8,'pomembnost postaj'!$A$4:$L$400,'Pomevnost postaj_kopija'!E$1,0),"")</f>
        <v>IV</v>
      </c>
      <c r="F8" s="8" t="str">
        <f>IFERROR(VLOOKUP($B8,'pomembnost postaj'!$A$4:$L$400,'Pomevnost postaj_kopija'!F$1,0),"")</f>
        <v>NE</v>
      </c>
      <c r="G8" s="8" t="str">
        <f>IFERROR(VLOOKUP($B8,'pomembnost postaj'!$A$4:$L$400,'Pomevnost postaj_kopija'!G$1,0),"")</f>
        <v>NE</v>
      </c>
      <c r="H8" s="8" t="str">
        <f>IFERROR(VLOOKUP($B8,'pomembnost postaj'!$A$4:$L$400,'Pomevnost postaj_kopija'!H$1,0),"")</f>
        <v>NE</v>
      </c>
      <c r="I8" s="8" t="str">
        <f>IFERROR(VLOOKUP($B8,'pomembnost postaj'!$A$4:$L$400,'Pomevnost postaj_kopija'!I$1,0),"")</f>
        <v>NE</v>
      </c>
      <c r="J8" s="8" t="str">
        <f>IFERROR(VLOOKUP($B8,'pomembnost postaj'!$A$4:$L$400,'Pomevnost postaj_kopija'!J$1,0),"")</f>
        <v>NE</v>
      </c>
      <c r="K8" s="8" t="str">
        <f>IFERROR(VLOOKUP($B8,'pomembnost postaj'!$A$4:$L$400,'Pomevnost postaj_kopija'!K$1,0),"")</f>
        <v>NE</v>
      </c>
      <c r="L8" s="8" t="str">
        <f>IFERROR(VLOOKUP($B8,'pomembnost postaj'!$A$4:$L$400,'Pomevnost postaj_kopija'!L$1,0),"")</f>
        <v>NE</v>
      </c>
      <c r="M8" s="8" t="str">
        <f>IFERROR(VLOOKUP($B8,'pomembnost postaj'!$A$4:$L$400,'Pomevnost postaj_kopija'!M$1,0),"")</f>
        <v>NE</v>
      </c>
      <c r="N8" s="14"/>
    </row>
    <row r="9" spans="1:14" hidden="1" x14ac:dyDescent="0.25">
      <c r="A9" t="str">
        <f t="shared" si="0"/>
        <v>NE</v>
      </c>
      <c r="B9" s="4" t="str">
        <f>'pomembnost postaj'!A10</f>
        <v>Blanca</v>
      </c>
      <c r="C9" s="8">
        <f>IFERROR(VLOOKUP($B9,'pomembnost postaj'!$A$4:$L$400,'Pomevnost postaj_kopija'!C$1,0),"")</f>
        <v>17474</v>
      </c>
      <c r="D9" s="8">
        <f>IFERROR(VLOOKUP($B9,'pomembnost postaj'!$A$4:$L$400,'Pomevnost postaj_kopija'!D$1,0),"")</f>
        <v>47.873972602739727</v>
      </c>
      <c r="E9" s="8" t="str">
        <f>IFERROR(VLOOKUP($B9,'pomembnost postaj'!$A$4:$L$400,'Pomevnost postaj_kopija'!E$1,0),"")</f>
        <v>IV</v>
      </c>
      <c r="F9" s="8" t="str">
        <f>IFERROR(VLOOKUP($B9,'pomembnost postaj'!$A$4:$L$400,'Pomevnost postaj_kopija'!F$1,0),"")</f>
        <v>NE</v>
      </c>
      <c r="G9" s="8" t="str">
        <f>IFERROR(VLOOKUP($B9,'pomembnost postaj'!$A$4:$L$400,'Pomevnost postaj_kopija'!G$1,0),"")</f>
        <v>NE</v>
      </c>
      <c r="H9" s="8" t="str">
        <f>IFERROR(VLOOKUP($B9,'pomembnost postaj'!$A$4:$L$400,'Pomevnost postaj_kopija'!H$1,0),"")</f>
        <v>NE</v>
      </c>
      <c r="I9" s="8" t="str">
        <f>IFERROR(VLOOKUP($B9,'pomembnost postaj'!$A$4:$L$400,'Pomevnost postaj_kopija'!I$1,0),"")</f>
        <v>NE</v>
      </c>
      <c r="J9" s="8" t="str">
        <f>IFERROR(VLOOKUP($B9,'pomembnost postaj'!$A$4:$L$400,'Pomevnost postaj_kopija'!J$1,0),"")</f>
        <v>NE</v>
      </c>
      <c r="K9" s="8" t="str">
        <f>IFERROR(VLOOKUP($B9,'pomembnost postaj'!$A$4:$L$400,'Pomevnost postaj_kopija'!K$1,0),"")</f>
        <v>NE</v>
      </c>
      <c r="L9" s="8" t="str">
        <f>IFERROR(VLOOKUP($B9,'pomembnost postaj'!$A$4:$L$400,'Pomevnost postaj_kopija'!L$1,0),"")</f>
        <v>NE</v>
      </c>
      <c r="M9" s="8" t="str">
        <f>IFERROR(VLOOKUP($B9,'pomembnost postaj'!$A$4:$L$400,'Pomevnost postaj_kopija'!M$1,0),"")</f>
        <v>NE</v>
      </c>
      <c r="N9" s="14"/>
    </row>
    <row r="10" spans="1:14" x14ac:dyDescent="0.25">
      <c r="A10" t="str">
        <f t="shared" si="0"/>
        <v>DA</v>
      </c>
      <c r="B10" s="4" t="str">
        <f>'pomembnost postaj'!A11</f>
        <v>Bled-Jezero</v>
      </c>
      <c r="C10" s="8">
        <f>IFERROR(VLOOKUP($B10,'pomembnost postaj'!$A$4:$L$400,'Pomevnost postaj_kopija'!C$1,0),"")</f>
        <v>48422</v>
      </c>
      <c r="D10" s="8">
        <f>IFERROR(VLOOKUP($B10,'pomembnost postaj'!$A$4:$L$400,'Pomevnost postaj_kopija'!D$1,0),"")</f>
        <v>132.66301369863012</v>
      </c>
      <c r="E10" s="8" t="str">
        <f>IFERROR(VLOOKUP($B10,'pomembnost postaj'!$A$4:$L$400,'Pomevnost postaj_kopija'!E$1,0),"")</f>
        <v>IV</v>
      </c>
      <c r="F10" s="8" t="str">
        <f>IFERROR(VLOOKUP($B10,'pomembnost postaj'!$A$4:$L$400,'Pomevnost postaj_kopija'!F$1,0),"")</f>
        <v>NE</v>
      </c>
      <c r="G10" s="8" t="str">
        <f>IFERROR(VLOOKUP($B10,'pomembnost postaj'!$A$4:$L$400,'Pomevnost postaj_kopija'!G$1,0),"")</f>
        <v>NE</v>
      </c>
      <c r="H10" s="8" t="str">
        <f>IFERROR(VLOOKUP($B10,'pomembnost postaj'!$A$4:$L$400,'Pomevnost postaj_kopija'!H$1,0),"")</f>
        <v>NE</v>
      </c>
      <c r="I10" s="8" t="str">
        <f>IFERROR(VLOOKUP($B10,'pomembnost postaj'!$A$4:$L$400,'Pomevnost postaj_kopija'!I$1,0),"")</f>
        <v>NE</v>
      </c>
      <c r="J10" s="8" t="str">
        <f>IFERROR(VLOOKUP($B10,'pomembnost postaj'!$A$4:$L$400,'Pomevnost postaj_kopija'!J$1,0),"")</f>
        <v>NE</v>
      </c>
      <c r="K10" s="8" t="str">
        <f>IFERROR(VLOOKUP($B10,'pomembnost postaj'!$A$4:$L$400,'Pomevnost postaj_kopija'!K$1,0),"")</f>
        <v>NE</v>
      </c>
      <c r="L10" s="8" t="str">
        <f>IFERROR(VLOOKUP($B10,'pomembnost postaj'!$A$4:$L$400,'Pomevnost postaj_kopija'!L$1,0),"")</f>
        <v>DA</v>
      </c>
      <c r="M10" s="8" t="str">
        <f>IFERROR(VLOOKUP($B10,'pomembnost postaj'!$A$4:$L$400,'Pomevnost postaj_kopija'!M$1,0),"")</f>
        <v>NE</v>
      </c>
      <c r="N10" s="14"/>
    </row>
    <row r="11" spans="1:14" hidden="1" x14ac:dyDescent="0.25">
      <c r="A11" t="str">
        <f t="shared" si="0"/>
        <v>NE</v>
      </c>
      <c r="B11" s="4" t="str">
        <f>'pomembnost postaj'!A12</f>
        <v>Bohinjska Bela</v>
      </c>
      <c r="C11" s="8">
        <f>IFERROR(VLOOKUP($B11,'pomembnost postaj'!$A$4:$L$400,'Pomevnost postaj_kopija'!C$1,0),"")</f>
        <v>2889</v>
      </c>
      <c r="D11" s="8">
        <f>IFERROR(VLOOKUP($B11,'pomembnost postaj'!$A$4:$L$400,'Pomevnost postaj_kopija'!D$1,0),"")</f>
        <v>7.9150684931506845</v>
      </c>
      <c r="E11" s="8" t="str">
        <f>IFERROR(VLOOKUP($B11,'pomembnost postaj'!$A$4:$L$400,'Pomevnost postaj_kopija'!E$1,0),"")</f>
        <v>IV</v>
      </c>
      <c r="F11" s="8" t="str">
        <f>IFERROR(VLOOKUP($B11,'pomembnost postaj'!$A$4:$L$400,'Pomevnost postaj_kopija'!F$1,0),"")</f>
        <v>NE</v>
      </c>
      <c r="G11" s="8" t="str">
        <f>IFERROR(VLOOKUP($B11,'pomembnost postaj'!$A$4:$L$400,'Pomevnost postaj_kopija'!G$1,0),"")</f>
        <v>NE</v>
      </c>
      <c r="H11" s="8" t="str">
        <f>IFERROR(VLOOKUP($B11,'pomembnost postaj'!$A$4:$L$400,'Pomevnost postaj_kopija'!H$1,0),"")</f>
        <v>NE</v>
      </c>
      <c r="I11" s="8" t="str">
        <f>IFERROR(VLOOKUP($B11,'pomembnost postaj'!$A$4:$L$400,'Pomevnost postaj_kopija'!I$1,0),"")</f>
        <v>NE</v>
      </c>
      <c r="J11" s="8" t="str">
        <f>IFERROR(VLOOKUP($B11,'pomembnost postaj'!$A$4:$L$400,'Pomevnost postaj_kopija'!J$1,0),"")</f>
        <v>NE</v>
      </c>
      <c r="K11" s="8" t="str">
        <f>IFERROR(VLOOKUP($B11,'pomembnost postaj'!$A$4:$L$400,'Pomevnost postaj_kopija'!K$1,0),"")</f>
        <v>NE</v>
      </c>
      <c r="L11" s="8" t="str">
        <f>IFERROR(VLOOKUP($B11,'pomembnost postaj'!$A$4:$L$400,'Pomevnost postaj_kopija'!L$1,0),"")</f>
        <v>NE</v>
      </c>
      <c r="M11" s="8" t="str">
        <f>IFERROR(VLOOKUP($B11,'pomembnost postaj'!$A$4:$L$400,'Pomevnost postaj_kopija'!M$1,0),"")</f>
        <v>NE</v>
      </c>
      <c r="N11" s="14"/>
    </row>
    <row r="12" spans="1:14" x14ac:dyDescent="0.25">
      <c r="A12" t="str">
        <f t="shared" si="0"/>
        <v>DA</v>
      </c>
      <c r="B12" s="4" t="str">
        <f>'pomembnost postaj'!A13</f>
        <v>Bohinjska Bistrica</v>
      </c>
      <c r="C12" s="8">
        <f>IFERROR(VLOOKUP($B12,'pomembnost postaj'!$A$4:$L$400,'Pomevnost postaj_kopija'!C$1,0),"")</f>
        <v>140877</v>
      </c>
      <c r="D12" s="8">
        <f>IFERROR(VLOOKUP($B12,'pomembnost postaj'!$A$4:$L$400,'Pomevnost postaj_kopija'!D$1,0),"")</f>
        <v>385.96438356164384</v>
      </c>
      <c r="E12" s="8" t="str">
        <f>IFERROR(VLOOKUP($B12,'pomembnost postaj'!$A$4:$L$400,'Pomevnost postaj_kopija'!E$1,0),"")</f>
        <v>III</v>
      </c>
      <c r="F12" s="8" t="str">
        <f>IFERROR(VLOOKUP($B12,'pomembnost postaj'!$A$4:$L$400,'Pomevnost postaj_kopija'!F$1,0),"")</f>
        <v>NE</v>
      </c>
      <c r="G12" s="8" t="str">
        <f>IFERROR(VLOOKUP($B12,'pomembnost postaj'!$A$4:$L$400,'Pomevnost postaj_kopija'!G$1,0),"")</f>
        <v>NE</v>
      </c>
      <c r="H12" s="8" t="str">
        <f>IFERROR(VLOOKUP($B12,'pomembnost postaj'!$A$4:$L$400,'Pomevnost postaj_kopija'!H$1,0),"")</f>
        <v>NE</v>
      </c>
      <c r="I12" s="8" t="str">
        <f>IFERROR(VLOOKUP($B12,'pomembnost postaj'!$A$4:$L$400,'Pomevnost postaj_kopija'!I$1,0),"")</f>
        <v>NE</v>
      </c>
      <c r="J12" s="8" t="str">
        <f>IFERROR(VLOOKUP($B12,'pomembnost postaj'!$A$4:$L$400,'Pomevnost postaj_kopija'!J$1,0),"")</f>
        <v>NE</v>
      </c>
      <c r="K12" s="8" t="str">
        <f>IFERROR(VLOOKUP($B12,'pomembnost postaj'!$A$4:$L$400,'Pomevnost postaj_kopija'!K$1,0),"")</f>
        <v>DA</v>
      </c>
      <c r="L12" s="8" t="str">
        <f>IFERROR(VLOOKUP($B12,'pomembnost postaj'!$A$4:$L$400,'Pomevnost postaj_kopija'!L$1,0),"")</f>
        <v>DA</v>
      </c>
      <c r="M12" s="8" t="str">
        <f>IFERROR(VLOOKUP($B12,'pomembnost postaj'!$A$4:$L$400,'Pomevnost postaj_kopija'!M$1,0),"")</f>
        <v>NE</v>
      </c>
      <c r="N12" s="14"/>
    </row>
    <row r="13" spans="1:14" x14ac:dyDescent="0.25">
      <c r="A13" t="str">
        <f t="shared" si="0"/>
        <v>DA</v>
      </c>
      <c r="B13" s="4" t="str">
        <f>'pomembnost postaj'!A14</f>
        <v>Borovnica</v>
      </c>
      <c r="C13" s="8">
        <f>IFERROR(VLOOKUP($B13,'pomembnost postaj'!$A$4:$L$400,'Pomevnost postaj_kopija'!C$1,0),"")</f>
        <v>280369</v>
      </c>
      <c r="D13" s="8">
        <f>IFERROR(VLOOKUP($B13,'pomembnost postaj'!$A$4:$L$400,'Pomevnost postaj_kopija'!D$1,0),"")</f>
        <v>768.13424657534244</v>
      </c>
      <c r="E13" s="8" t="str">
        <f>IFERROR(VLOOKUP($B13,'pomembnost postaj'!$A$4:$L$400,'Pomevnost postaj_kopija'!E$1,0),"")</f>
        <v>III</v>
      </c>
      <c r="F13" s="8" t="str">
        <f>IFERROR(VLOOKUP($B13,'pomembnost postaj'!$A$4:$L$400,'Pomevnost postaj_kopija'!F$1,0),"")</f>
        <v>NE</v>
      </c>
      <c r="G13" s="8" t="str">
        <f>IFERROR(VLOOKUP($B13,'pomembnost postaj'!$A$4:$L$400,'Pomevnost postaj_kopija'!G$1,0),"")</f>
        <v>DA</v>
      </c>
      <c r="H13" s="8" t="str">
        <f>IFERROR(VLOOKUP($B13,'pomembnost postaj'!$A$4:$L$400,'Pomevnost postaj_kopija'!H$1,0),"")</f>
        <v>NE</v>
      </c>
      <c r="I13" s="8" t="str">
        <f>IFERROR(VLOOKUP($B13,'pomembnost postaj'!$A$4:$L$400,'Pomevnost postaj_kopija'!I$1,0),"")</f>
        <v>NE</v>
      </c>
      <c r="J13" s="8" t="str">
        <f>IFERROR(VLOOKUP($B13,'pomembnost postaj'!$A$4:$L$400,'Pomevnost postaj_kopija'!J$1,0),"")</f>
        <v>DA</v>
      </c>
      <c r="K13" s="8" t="str">
        <f>IFERROR(VLOOKUP($B13,'pomembnost postaj'!$A$4:$L$400,'Pomevnost postaj_kopija'!K$1,0),"")</f>
        <v>DA</v>
      </c>
      <c r="L13" s="8" t="str">
        <f>IFERROR(VLOOKUP($B13,'pomembnost postaj'!$A$4:$L$400,'Pomevnost postaj_kopija'!L$1,0),"")</f>
        <v>NE</v>
      </c>
      <c r="M13" s="8" t="str">
        <f>IFERROR(VLOOKUP($B13,'pomembnost postaj'!$A$4:$L$400,'Pomevnost postaj_kopija'!M$1,0),"")</f>
        <v>NE</v>
      </c>
      <c r="N13" s="14"/>
    </row>
    <row r="14" spans="1:14" hidden="1" x14ac:dyDescent="0.25">
      <c r="A14" t="str">
        <f t="shared" si="0"/>
        <v>NE</v>
      </c>
      <c r="B14" s="4" t="str">
        <f>'pomembnost postaj'!A15</f>
        <v>Boštanj</v>
      </c>
      <c r="C14" s="8">
        <f>IFERROR(VLOOKUP($B14,'pomembnost postaj'!$A$4:$L$400,'Pomevnost postaj_kopija'!C$1,0),"")</f>
        <v>2243</v>
      </c>
      <c r="D14" s="8">
        <f>IFERROR(VLOOKUP($B14,'pomembnost postaj'!$A$4:$L$400,'Pomevnost postaj_kopija'!D$1,0),"")</f>
        <v>6.1452054794520548</v>
      </c>
      <c r="E14" s="8" t="str">
        <f>IFERROR(VLOOKUP($B14,'pomembnost postaj'!$A$4:$L$400,'Pomevnost postaj_kopija'!E$1,0),"")</f>
        <v>IV</v>
      </c>
      <c r="F14" s="8" t="str">
        <f>IFERROR(VLOOKUP($B14,'pomembnost postaj'!$A$4:$L$400,'Pomevnost postaj_kopija'!F$1,0),"")</f>
        <v>NE</v>
      </c>
      <c r="G14" s="8" t="str">
        <f>IFERROR(VLOOKUP($B14,'pomembnost postaj'!$A$4:$L$400,'Pomevnost postaj_kopija'!G$1,0),"")</f>
        <v>NE</v>
      </c>
      <c r="H14" s="8" t="str">
        <f>IFERROR(VLOOKUP($B14,'pomembnost postaj'!$A$4:$L$400,'Pomevnost postaj_kopija'!H$1,0),"")</f>
        <v>NE</v>
      </c>
      <c r="I14" s="8" t="str">
        <f>IFERROR(VLOOKUP($B14,'pomembnost postaj'!$A$4:$L$400,'Pomevnost postaj_kopija'!I$1,0),"")</f>
        <v>NE</v>
      </c>
      <c r="J14" s="8" t="str">
        <f>IFERROR(VLOOKUP($B14,'pomembnost postaj'!$A$4:$L$400,'Pomevnost postaj_kopija'!J$1,0),"")</f>
        <v>NE</v>
      </c>
      <c r="K14" s="8" t="str">
        <f>IFERROR(VLOOKUP($B14,'pomembnost postaj'!$A$4:$L$400,'Pomevnost postaj_kopija'!K$1,0),"")</f>
        <v>NE</v>
      </c>
      <c r="L14" s="8" t="str">
        <f>IFERROR(VLOOKUP($B14,'pomembnost postaj'!$A$4:$L$400,'Pomevnost postaj_kopija'!L$1,0),"")</f>
        <v>NE</v>
      </c>
      <c r="M14" s="8" t="str">
        <f>IFERROR(VLOOKUP($B14,'pomembnost postaj'!$A$4:$L$400,'Pomevnost postaj_kopija'!M$1,0),"")</f>
        <v>NE</v>
      </c>
      <c r="N14" s="14"/>
    </row>
    <row r="15" spans="1:14" hidden="1" x14ac:dyDescent="0.25">
      <c r="A15" t="str">
        <f t="shared" si="0"/>
        <v>NE</v>
      </c>
      <c r="B15" s="4" t="str">
        <f>'pomembnost postaj'!A16</f>
        <v>Branik</v>
      </c>
      <c r="C15" s="8">
        <f>IFERROR(VLOOKUP($B15,'pomembnost postaj'!$A$4:$L$400,'Pomevnost postaj_kopija'!C$1,0),"")</f>
        <v>2862</v>
      </c>
      <c r="D15" s="8">
        <f>IFERROR(VLOOKUP($B15,'pomembnost postaj'!$A$4:$L$400,'Pomevnost postaj_kopija'!D$1,0),"")</f>
        <v>7.8410958904109593</v>
      </c>
      <c r="E15" s="8" t="str">
        <f>IFERROR(VLOOKUP($B15,'pomembnost postaj'!$A$4:$L$400,'Pomevnost postaj_kopija'!E$1,0),"")</f>
        <v>IV</v>
      </c>
      <c r="F15" s="8" t="str">
        <f>IFERROR(VLOOKUP($B15,'pomembnost postaj'!$A$4:$L$400,'Pomevnost postaj_kopija'!F$1,0),"")</f>
        <v>NE</v>
      </c>
      <c r="G15" s="8" t="str">
        <f>IFERROR(VLOOKUP($B15,'pomembnost postaj'!$A$4:$L$400,'Pomevnost postaj_kopija'!G$1,0),"")</f>
        <v>NE</v>
      </c>
      <c r="H15" s="8" t="str">
        <f>IFERROR(VLOOKUP($B15,'pomembnost postaj'!$A$4:$L$400,'Pomevnost postaj_kopija'!H$1,0),"")</f>
        <v>NE</v>
      </c>
      <c r="I15" s="8" t="str">
        <f>IFERROR(VLOOKUP($B15,'pomembnost postaj'!$A$4:$L$400,'Pomevnost postaj_kopija'!I$1,0),"")</f>
        <v>NE</v>
      </c>
      <c r="J15" s="8" t="str">
        <f>IFERROR(VLOOKUP($B15,'pomembnost postaj'!$A$4:$L$400,'Pomevnost postaj_kopija'!J$1,0),"")</f>
        <v>NE</v>
      </c>
      <c r="K15" s="8" t="str">
        <f>IFERROR(VLOOKUP($B15,'pomembnost postaj'!$A$4:$L$400,'Pomevnost postaj_kopija'!K$1,0),"")</f>
        <v>NE</v>
      </c>
      <c r="L15" s="8" t="str">
        <f>IFERROR(VLOOKUP($B15,'pomembnost postaj'!$A$4:$L$400,'Pomevnost postaj_kopija'!L$1,0),"")</f>
        <v>NE</v>
      </c>
      <c r="M15" s="8" t="str">
        <f>IFERROR(VLOOKUP($B15,'pomembnost postaj'!$A$4:$L$400,'Pomevnost postaj_kopija'!M$1,0),"")</f>
        <v>NE</v>
      </c>
      <c r="N15" s="14"/>
    </row>
    <row r="16" spans="1:14" hidden="1" x14ac:dyDescent="0.25">
      <c r="A16" t="str">
        <f t="shared" si="0"/>
        <v>NE</v>
      </c>
      <c r="B16" s="4" t="str">
        <f>'pomembnost postaj'!A17</f>
        <v>Breg</v>
      </c>
      <c r="C16" s="8">
        <f>IFERROR(VLOOKUP($B16,'pomembnost postaj'!$A$4:$L$400,'Pomevnost postaj_kopija'!C$1,0),"")</f>
        <v>12823</v>
      </c>
      <c r="D16" s="8">
        <f>IFERROR(VLOOKUP($B16,'pomembnost postaj'!$A$4:$L$400,'Pomevnost postaj_kopija'!D$1,0),"")</f>
        <v>35.131506849315066</v>
      </c>
      <c r="E16" s="8" t="str">
        <f>IFERROR(VLOOKUP($B16,'pomembnost postaj'!$A$4:$L$400,'Pomevnost postaj_kopija'!E$1,0),"")</f>
        <v>IV</v>
      </c>
      <c r="F16" s="8" t="str">
        <f>IFERROR(VLOOKUP($B16,'pomembnost postaj'!$A$4:$L$400,'Pomevnost postaj_kopija'!F$1,0),"")</f>
        <v>NE</v>
      </c>
      <c r="G16" s="8" t="str">
        <f>IFERROR(VLOOKUP($B16,'pomembnost postaj'!$A$4:$L$400,'Pomevnost postaj_kopija'!G$1,0),"")</f>
        <v>NE</v>
      </c>
      <c r="H16" s="8" t="str">
        <f>IFERROR(VLOOKUP($B16,'pomembnost postaj'!$A$4:$L$400,'Pomevnost postaj_kopija'!H$1,0),"")</f>
        <v>NE</v>
      </c>
      <c r="I16" s="8" t="str">
        <f>IFERROR(VLOOKUP($B16,'pomembnost postaj'!$A$4:$L$400,'Pomevnost postaj_kopija'!I$1,0),"")</f>
        <v>NE</v>
      </c>
      <c r="J16" s="8" t="str">
        <f>IFERROR(VLOOKUP($B16,'pomembnost postaj'!$A$4:$L$400,'Pomevnost postaj_kopija'!J$1,0),"")</f>
        <v>NE</v>
      </c>
      <c r="K16" s="8" t="str">
        <f>IFERROR(VLOOKUP($B16,'pomembnost postaj'!$A$4:$L$400,'Pomevnost postaj_kopija'!K$1,0),"")</f>
        <v>NE</v>
      </c>
      <c r="L16" s="8" t="str">
        <f>IFERROR(VLOOKUP($B16,'pomembnost postaj'!$A$4:$L$400,'Pomevnost postaj_kopija'!L$1,0),"")</f>
        <v>NE</v>
      </c>
      <c r="M16" s="8" t="str">
        <f>IFERROR(VLOOKUP($B16,'pomembnost postaj'!$A$4:$L$400,'Pomevnost postaj_kopija'!M$1,0),"")</f>
        <v>NE</v>
      </c>
      <c r="N16" s="14"/>
    </row>
    <row r="17" spans="1:14" hidden="1" x14ac:dyDescent="0.25">
      <c r="A17" t="str">
        <f t="shared" si="0"/>
        <v>NE</v>
      </c>
      <c r="B17" s="4" t="str">
        <f>'pomembnost postaj'!A18</f>
        <v>Brestanica</v>
      </c>
      <c r="C17" s="8">
        <f>IFERROR(VLOOKUP($B17,'pomembnost postaj'!$A$4:$L$400,'Pomevnost postaj_kopija'!C$1,0),"")</f>
        <v>35007</v>
      </c>
      <c r="D17" s="8">
        <f>IFERROR(VLOOKUP($B17,'pomembnost postaj'!$A$4:$L$400,'Pomevnost postaj_kopija'!D$1,0),"")</f>
        <v>95.909589041095884</v>
      </c>
      <c r="E17" s="8" t="str">
        <f>IFERROR(VLOOKUP($B17,'pomembnost postaj'!$A$4:$L$400,'Pomevnost postaj_kopija'!E$1,0),"")</f>
        <v>IV</v>
      </c>
      <c r="F17" s="8" t="str">
        <f>IFERROR(VLOOKUP($B17,'pomembnost postaj'!$A$4:$L$400,'Pomevnost postaj_kopija'!F$1,0),"")</f>
        <v>NE</v>
      </c>
      <c r="G17" s="8" t="str">
        <f>IFERROR(VLOOKUP($B17,'pomembnost postaj'!$A$4:$L$400,'Pomevnost postaj_kopija'!G$1,0),"")</f>
        <v>NE</v>
      </c>
      <c r="H17" s="8" t="str">
        <f>IFERROR(VLOOKUP($B17,'pomembnost postaj'!$A$4:$L$400,'Pomevnost postaj_kopija'!H$1,0),"")</f>
        <v>NE</v>
      </c>
      <c r="I17" s="8" t="str">
        <f>IFERROR(VLOOKUP($B17,'pomembnost postaj'!$A$4:$L$400,'Pomevnost postaj_kopija'!I$1,0),"")</f>
        <v>NE</v>
      </c>
      <c r="J17" s="8" t="str">
        <f>IFERROR(VLOOKUP($B17,'pomembnost postaj'!$A$4:$L$400,'Pomevnost postaj_kopija'!J$1,0),"")</f>
        <v>NE</v>
      </c>
      <c r="K17" s="8" t="str">
        <f>IFERROR(VLOOKUP($B17,'pomembnost postaj'!$A$4:$L$400,'Pomevnost postaj_kopija'!K$1,0),"")</f>
        <v>NE</v>
      </c>
      <c r="L17" s="8" t="str">
        <f>IFERROR(VLOOKUP($B17,'pomembnost postaj'!$A$4:$L$400,'Pomevnost postaj_kopija'!L$1,0),"")</f>
        <v>NE</v>
      </c>
      <c r="M17" s="8" t="str">
        <f>IFERROR(VLOOKUP($B17,'pomembnost postaj'!$A$4:$L$400,'Pomevnost postaj_kopija'!M$1,0),"")</f>
        <v>NE</v>
      </c>
      <c r="N17" s="14"/>
    </row>
    <row r="18" spans="1:14" hidden="1" x14ac:dyDescent="0.25">
      <c r="A18" t="str">
        <f t="shared" si="0"/>
        <v>NE</v>
      </c>
      <c r="B18" s="4" t="str">
        <f>'pomembnost postaj'!A19</f>
        <v>Brezovica</v>
      </c>
      <c r="C18" s="8">
        <f>IFERROR(VLOOKUP($B18,'pomembnost postaj'!$A$4:$L$400,'Pomevnost postaj_kopija'!C$1,0),"")</f>
        <v>16818</v>
      </c>
      <c r="D18" s="8">
        <f>IFERROR(VLOOKUP($B18,'pomembnost postaj'!$A$4:$L$400,'Pomevnost postaj_kopija'!D$1,0),"")</f>
        <v>46.076712328767123</v>
      </c>
      <c r="E18" s="8" t="str">
        <f>IFERROR(VLOOKUP($B18,'pomembnost postaj'!$A$4:$L$400,'Pomevnost postaj_kopija'!E$1,0),"")</f>
        <v>IV</v>
      </c>
      <c r="F18" s="8" t="str">
        <f>IFERROR(VLOOKUP($B18,'pomembnost postaj'!$A$4:$L$400,'Pomevnost postaj_kopija'!F$1,0),"")</f>
        <v>NE</v>
      </c>
      <c r="G18" s="8" t="str">
        <f>IFERROR(VLOOKUP($B18,'pomembnost postaj'!$A$4:$L$400,'Pomevnost postaj_kopija'!G$1,0),"")</f>
        <v>NE</v>
      </c>
      <c r="H18" s="8" t="str">
        <f>IFERROR(VLOOKUP($B18,'pomembnost postaj'!$A$4:$L$400,'Pomevnost postaj_kopija'!H$1,0),"")</f>
        <v>NE</v>
      </c>
      <c r="I18" s="8" t="str">
        <f>IFERROR(VLOOKUP($B18,'pomembnost postaj'!$A$4:$L$400,'Pomevnost postaj_kopija'!I$1,0),"")</f>
        <v>NE</v>
      </c>
      <c r="J18" s="8" t="str">
        <f>IFERROR(VLOOKUP($B18,'pomembnost postaj'!$A$4:$L$400,'Pomevnost postaj_kopija'!J$1,0),"")</f>
        <v>NE</v>
      </c>
      <c r="K18" s="8" t="str">
        <f>IFERROR(VLOOKUP($B18,'pomembnost postaj'!$A$4:$L$400,'Pomevnost postaj_kopija'!K$1,0),"")</f>
        <v>NE</v>
      </c>
      <c r="L18" s="8" t="str">
        <f>IFERROR(VLOOKUP($B18,'pomembnost postaj'!$A$4:$L$400,'Pomevnost postaj_kopija'!L$1,0),"")</f>
        <v>NE</v>
      </c>
      <c r="M18" s="8" t="str">
        <f>IFERROR(VLOOKUP($B18,'pomembnost postaj'!$A$4:$L$400,'Pomevnost postaj_kopija'!M$1,0),"")</f>
        <v>NE</v>
      </c>
      <c r="N18" s="14"/>
    </row>
    <row r="19" spans="1:14" hidden="1" x14ac:dyDescent="0.25">
      <c r="A19" t="str">
        <f t="shared" si="0"/>
        <v>NE</v>
      </c>
      <c r="B19" s="4" t="str">
        <f>'pomembnost postaj'!A20</f>
        <v>Brežice</v>
      </c>
      <c r="C19" s="8">
        <f>IFERROR(VLOOKUP($B19,'pomembnost postaj'!$A$4:$L$400,'Pomevnost postaj_kopija'!C$1,0),"")</f>
        <v>81608</v>
      </c>
      <c r="D19" s="8">
        <f>IFERROR(VLOOKUP($B19,'pomembnost postaj'!$A$4:$L$400,'Pomevnost postaj_kopija'!D$1,0),"")</f>
        <v>223.58356164383562</v>
      </c>
      <c r="E19" s="8" t="str">
        <f>IFERROR(VLOOKUP($B19,'pomembnost postaj'!$A$4:$L$400,'Pomevnost postaj_kopija'!E$1,0),"")</f>
        <v>III</v>
      </c>
      <c r="F19" s="8" t="str">
        <f>IFERROR(VLOOKUP($B19,'pomembnost postaj'!$A$4:$L$400,'Pomevnost postaj_kopija'!F$1,0),"")</f>
        <v>NE</v>
      </c>
      <c r="G19" s="8" t="str">
        <f>IFERROR(VLOOKUP($B19,'pomembnost postaj'!$A$4:$L$400,'Pomevnost postaj_kopija'!G$1,0),"")</f>
        <v>NE</v>
      </c>
      <c r="H19" s="8" t="str">
        <f>IFERROR(VLOOKUP($B19,'pomembnost postaj'!$A$4:$L$400,'Pomevnost postaj_kopija'!H$1,0),"")</f>
        <v>NE</v>
      </c>
      <c r="I19" s="8" t="str">
        <f>IFERROR(VLOOKUP($B19,'pomembnost postaj'!$A$4:$L$400,'Pomevnost postaj_kopija'!I$1,0),"")</f>
        <v>NE</v>
      </c>
      <c r="J19" s="8" t="str">
        <f>IFERROR(VLOOKUP($B19,'pomembnost postaj'!$A$4:$L$400,'Pomevnost postaj_kopija'!J$1,0),"")</f>
        <v>NE</v>
      </c>
      <c r="K19" s="8" t="str">
        <f>IFERROR(VLOOKUP($B19,'pomembnost postaj'!$A$4:$L$400,'Pomevnost postaj_kopija'!K$1,0),"")</f>
        <v>NE</v>
      </c>
      <c r="L19" s="8" t="str">
        <f>IFERROR(VLOOKUP($B19,'pomembnost postaj'!$A$4:$L$400,'Pomevnost postaj_kopija'!L$1,0),"")</f>
        <v>NE</v>
      </c>
      <c r="M19" s="8" t="str">
        <f>IFERROR(VLOOKUP($B19,'pomembnost postaj'!$A$4:$L$400,'Pomevnost postaj_kopija'!M$1,0),"")</f>
        <v>NE</v>
      </c>
      <c r="N19" s="14"/>
    </row>
    <row r="20" spans="1:14" x14ac:dyDescent="0.25">
      <c r="A20" t="str">
        <f t="shared" si="0"/>
        <v>DA</v>
      </c>
      <c r="B20" s="4" t="str">
        <f>'pomembnost postaj'!A21</f>
        <v>Celje</v>
      </c>
      <c r="C20" s="8">
        <f>IFERROR(VLOOKUP($B20,'pomembnost postaj'!$A$4:$L$400,'Pomevnost postaj_kopija'!C$1,0),"")</f>
        <v>584545</v>
      </c>
      <c r="D20" s="8">
        <f>IFERROR(VLOOKUP($B20,'pomembnost postaj'!$A$4:$L$400,'Pomevnost postaj_kopija'!D$1,0),"")</f>
        <v>1601.4931506849316</v>
      </c>
      <c r="E20" s="8" t="str">
        <f>IFERROR(VLOOKUP($B20,'pomembnost postaj'!$A$4:$L$400,'Pomevnost postaj_kopija'!E$1,0),"")</f>
        <v>II</v>
      </c>
      <c r="F20" s="8" t="str">
        <f>IFERROR(VLOOKUP($B20,'pomembnost postaj'!$A$4:$L$400,'Pomevnost postaj_kopija'!F$1,0),"")</f>
        <v>DA</v>
      </c>
      <c r="G20" s="8" t="str">
        <f>IFERROR(VLOOKUP($B20,'pomembnost postaj'!$A$4:$L$400,'Pomevnost postaj_kopija'!G$1,0),"")</f>
        <v>DA</v>
      </c>
      <c r="H20" s="8" t="str">
        <f>IFERROR(VLOOKUP($B20,'pomembnost postaj'!$A$4:$L$400,'Pomevnost postaj_kopija'!H$1,0),"")</f>
        <v>NE</v>
      </c>
      <c r="I20" s="8" t="str">
        <f>IFERROR(VLOOKUP($B20,'pomembnost postaj'!$A$4:$L$400,'Pomevnost postaj_kopija'!I$1,0),"")</f>
        <v>DA</v>
      </c>
      <c r="J20" s="8" t="str">
        <f>IFERROR(VLOOKUP($B20,'pomembnost postaj'!$A$4:$L$400,'Pomevnost postaj_kopija'!J$1,0),"")</f>
        <v>NE</v>
      </c>
      <c r="K20" s="8" t="str">
        <f>IFERROR(VLOOKUP($B20,'pomembnost postaj'!$A$4:$L$400,'Pomevnost postaj_kopija'!K$1,0),"")</f>
        <v>DA</v>
      </c>
      <c r="L20" s="8" t="str">
        <f>IFERROR(VLOOKUP($B20,'pomembnost postaj'!$A$4:$L$400,'Pomevnost postaj_kopija'!L$1,0),"")</f>
        <v>NE</v>
      </c>
      <c r="M20" s="8" t="str">
        <f>IFERROR(VLOOKUP($B20,'pomembnost postaj'!$A$4:$L$400,'Pomevnost postaj_kopija'!M$1,0),"")</f>
        <v>NE</v>
      </c>
      <c r="N20" s="14"/>
    </row>
    <row r="21" spans="1:14" hidden="1" x14ac:dyDescent="0.25">
      <c r="A21" t="str">
        <f t="shared" si="0"/>
        <v>NE</v>
      </c>
      <c r="B21" s="4" t="str">
        <f>'pomembnost postaj'!A22</f>
        <v>Celje Lava</v>
      </c>
      <c r="C21" s="8">
        <f>IFERROR(VLOOKUP($B21,'pomembnost postaj'!$A$4:$L$400,'Pomevnost postaj_kopija'!C$1,0),"")</f>
        <v>40497</v>
      </c>
      <c r="D21" s="8">
        <f>IFERROR(VLOOKUP($B21,'pomembnost postaj'!$A$4:$L$400,'Pomevnost postaj_kopija'!D$1,0),"")</f>
        <v>134.99</v>
      </c>
      <c r="E21" s="8" t="str">
        <f>IFERROR(VLOOKUP($B21,'pomembnost postaj'!$A$4:$L$400,'Pomevnost postaj_kopija'!E$1,0),"")</f>
        <v>IV</v>
      </c>
      <c r="F21" s="8" t="str">
        <f>IFERROR(VLOOKUP($B21,'pomembnost postaj'!$A$4:$L$400,'Pomevnost postaj_kopija'!F$1,0),"")</f>
        <v>NE</v>
      </c>
      <c r="G21" s="8" t="str">
        <f>IFERROR(VLOOKUP($B21,'pomembnost postaj'!$A$4:$L$400,'Pomevnost postaj_kopija'!G$1,0),"")</f>
        <v>NE</v>
      </c>
      <c r="H21" s="8" t="str">
        <f>IFERROR(VLOOKUP($B21,'pomembnost postaj'!$A$4:$L$400,'Pomevnost postaj_kopija'!H$1,0),"")</f>
        <v>NE</v>
      </c>
      <c r="I21" s="8" t="str">
        <f>IFERROR(VLOOKUP($B21,'pomembnost postaj'!$A$4:$L$400,'Pomevnost postaj_kopija'!I$1,0),"")</f>
        <v>NE</v>
      </c>
      <c r="J21" s="8" t="str">
        <f>IFERROR(VLOOKUP($B21,'pomembnost postaj'!$A$4:$L$400,'Pomevnost postaj_kopija'!J$1,0),"")</f>
        <v>NE</v>
      </c>
      <c r="K21" s="8" t="str">
        <f>IFERROR(VLOOKUP($B21,'pomembnost postaj'!$A$4:$L$400,'Pomevnost postaj_kopija'!K$1,0),"")</f>
        <v>NE</v>
      </c>
      <c r="L21" s="8" t="str">
        <f>IFERROR(VLOOKUP($B21,'pomembnost postaj'!$A$4:$L$400,'Pomevnost postaj_kopija'!L$1,0),"")</f>
        <v>NE</v>
      </c>
      <c r="M21" s="8" t="str">
        <f>IFERROR(VLOOKUP($B21,'pomembnost postaj'!$A$4:$L$400,'Pomevnost postaj_kopija'!M$1,0),"")</f>
        <v>NE</v>
      </c>
      <c r="N21" s="14"/>
    </row>
    <row r="22" spans="1:14" hidden="1" x14ac:dyDescent="0.25">
      <c r="A22" t="str">
        <f t="shared" si="0"/>
        <v>NE</v>
      </c>
      <c r="B22" s="4" t="str">
        <f>'pomembnost postaj'!A23</f>
        <v>Cirknica</v>
      </c>
      <c r="C22" s="8">
        <f>IFERROR(VLOOKUP($B22,'pomembnost postaj'!$A$4:$L$400,'Pomevnost postaj_kopija'!C$1,0),"")</f>
        <v>743</v>
      </c>
      <c r="D22" s="8">
        <f>IFERROR(VLOOKUP($B22,'pomembnost postaj'!$A$4:$L$400,'Pomevnost postaj_kopija'!D$1,0),"")</f>
        <v>2.0356164383561643</v>
      </c>
      <c r="E22" s="8" t="str">
        <f>IFERROR(VLOOKUP($B22,'pomembnost postaj'!$A$4:$L$400,'Pomevnost postaj_kopija'!E$1,0),"")</f>
        <v>IV</v>
      </c>
      <c r="F22" s="8" t="str">
        <f>IFERROR(VLOOKUP($B22,'pomembnost postaj'!$A$4:$L$400,'Pomevnost postaj_kopija'!F$1,0),"")</f>
        <v>NE</v>
      </c>
      <c r="G22" s="8" t="str">
        <f>IFERROR(VLOOKUP($B22,'pomembnost postaj'!$A$4:$L$400,'Pomevnost postaj_kopija'!G$1,0),"")</f>
        <v>NE</v>
      </c>
      <c r="H22" s="8" t="str">
        <f>IFERROR(VLOOKUP($B22,'pomembnost postaj'!$A$4:$L$400,'Pomevnost postaj_kopija'!H$1,0),"")</f>
        <v>NE</v>
      </c>
      <c r="I22" s="8" t="str">
        <f>IFERROR(VLOOKUP($B22,'pomembnost postaj'!$A$4:$L$400,'Pomevnost postaj_kopija'!I$1,0),"")</f>
        <v>NE</v>
      </c>
      <c r="J22" s="8" t="str">
        <f>IFERROR(VLOOKUP($B22,'pomembnost postaj'!$A$4:$L$400,'Pomevnost postaj_kopija'!J$1,0),"")</f>
        <v>NE</v>
      </c>
      <c r="K22" s="8" t="str">
        <f>IFERROR(VLOOKUP($B22,'pomembnost postaj'!$A$4:$L$400,'Pomevnost postaj_kopija'!K$1,0),"")</f>
        <v>NE</v>
      </c>
      <c r="L22" s="8" t="str">
        <f>IFERROR(VLOOKUP($B22,'pomembnost postaj'!$A$4:$L$400,'Pomevnost postaj_kopija'!L$1,0),"")</f>
        <v>NE</v>
      </c>
      <c r="M22" s="8" t="str">
        <f>IFERROR(VLOOKUP($B22,'pomembnost postaj'!$A$4:$L$400,'Pomevnost postaj_kopija'!M$1,0),"")</f>
        <v>NE</v>
      </c>
      <c r="N22" s="14"/>
    </row>
    <row r="23" spans="1:14" hidden="1" x14ac:dyDescent="0.25">
      <c r="A23" t="str">
        <f t="shared" si="0"/>
        <v>NE</v>
      </c>
      <c r="B23" s="4" t="str">
        <f>'pomembnost postaj'!A24</f>
        <v>Cirkovce</v>
      </c>
      <c r="C23" s="8">
        <f>IFERROR(VLOOKUP($B23,'pomembnost postaj'!$A$4:$L$400,'Pomevnost postaj_kopija'!C$1,0),"")</f>
        <v>8379</v>
      </c>
      <c r="D23" s="8">
        <f>IFERROR(VLOOKUP($B23,'pomembnost postaj'!$A$4:$L$400,'Pomevnost postaj_kopija'!D$1,0),"")</f>
        <v>22.956164383561642</v>
      </c>
      <c r="E23" s="8" t="str">
        <f>IFERROR(VLOOKUP($B23,'pomembnost postaj'!$A$4:$L$400,'Pomevnost postaj_kopija'!E$1,0),"")</f>
        <v>IV</v>
      </c>
      <c r="F23" s="8" t="str">
        <f>IFERROR(VLOOKUP($B23,'pomembnost postaj'!$A$4:$L$400,'Pomevnost postaj_kopija'!F$1,0),"")</f>
        <v>NE</v>
      </c>
      <c r="G23" s="8" t="str">
        <f>IFERROR(VLOOKUP($B23,'pomembnost postaj'!$A$4:$L$400,'Pomevnost postaj_kopija'!G$1,0),"")</f>
        <v>NE</v>
      </c>
      <c r="H23" s="8" t="str">
        <f>IFERROR(VLOOKUP($B23,'pomembnost postaj'!$A$4:$L$400,'Pomevnost postaj_kopija'!H$1,0),"")</f>
        <v>NE</v>
      </c>
      <c r="I23" s="8" t="str">
        <f>IFERROR(VLOOKUP($B23,'pomembnost postaj'!$A$4:$L$400,'Pomevnost postaj_kopija'!I$1,0),"")</f>
        <v>NE</v>
      </c>
      <c r="J23" s="8" t="str">
        <f>IFERROR(VLOOKUP($B23,'pomembnost postaj'!$A$4:$L$400,'Pomevnost postaj_kopija'!J$1,0),"")</f>
        <v>NE</v>
      </c>
      <c r="K23" s="8" t="str">
        <f>IFERROR(VLOOKUP($B23,'pomembnost postaj'!$A$4:$L$400,'Pomevnost postaj_kopija'!K$1,0),"")</f>
        <v>NE</v>
      </c>
      <c r="L23" s="8" t="str">
        <f>IFERROR(VLOOKUP($B23,'pomembnost postaj'!$A$4:$L$400,'Pomevnost postaj_kopija'!L$1,0),"")</f>
        <v>NE</v>
      </c>
      <c r="M23" s="8" t="str">
        <f>IFERROR(VLOOKUP($B23,'pomembnost postaj'!$A$4:$L$400,'Pomevnost postaj_kopija'!M$1,0),"")</f>
        <v>NE</v>
      </c>
      <c r="N23" s="14"/>
    </row>
    <row r="24" spans="1:14" hidden="1" x14ac:dyDescent="0.25">
      <c r="A24" t="str">
        <f t="shared" si="0"/>
        <v>NE</v>
      </c>
      <c r="B24" s="4" t="str">
        <f>'pomembnost postaj'!A25</f>
        <v xml:space="preserve">Črnomelj </v>
      </c>
      <c r="C24" s="8">
        <f>IFERROR(VLOOKUP($B24,'pomembnost postaj'!$A$4:$L$400,'Pomevnost postaj_kopija'!C$1,0),"")</f>
        <v>77742</v>
      </c>
      <c r="D24" s="8">
        <f>IFERROR(VLOOKUP($B24,'pomembnost postaj'!$A$4:$L$400,'Pomevnost postaj_kopija'!D$1,0),"")</f>
        <v>212.99178082191781</v>
      </c>
      <c r="E24" s="8" t="str">
        <f>IFERROR(VLOOKUP($B24,'pomembnost postaj'!$A$4:$L$400,'Pomevnost postaj_kopija'!E$1,0),"")</f>
        <v>III</v>
      </c>
      <c r="F24" s="8" t="str">
        <f>IFERROR(VLOOKUP($B24,'pomembnost postaj'!$A$4:$L$400,'Pomevnost postaj_kopija'!F$1,0),"")</f>
        <v>NE</v>
      </c>
      <c r="G24" s="8" t="str">
        <f>IFERROR(VLOOKUP($B24,'pomembnost postaj'!$A$4:$L$400,'Pomevnost postaj_kopija'!G$1,0),"")</f>
        <v>NE</v>
      </c>
      <c r="H24" s="8" t="str">
        <f>IFERROR(VLOOKUP($B24,'pomembnost postaj'!$A$4:$L$400,'Pomevnost postaj_kopija'!H$1,0),"")</f>
        <v>NE</v>
      </c>
      <c r="I24" s="8" t="str">
        <f>IFERROR(VLOOKUP($B24,'pomembnost postaj'!$A$4:$L$400,'Pomevnost postaj_kopija'!I$1,0),"")</f>
        <v>NE</v>
      </c>
      <c r="J24" s="8" t="str">
        <f>IFERROR(VLOOKUP($B24,'pomembnost postaj'!$A$4:$L$400,'Pomevnost postaj_kopija'!J$1,0),"")</f>
        <v>NE</v>
      </c>
      <c r="K24" s="8" t="str">
        <f>IFERROR(VLOOKUP($B24,'pomembnost postaj'!$A$4:$L$400,'Pomevnost postaj_kopija'!K$1,0),"")</f>
        <v>NE</v>
      </c>
      <c r="L24" s="8" t="str">
        <f>IFERROR(VLOOKUP($B24,'pomembnost postaj'!$A$4:$L$400,'Pomevnost postaj_kopija'!L$1,0),"")</f>
        <v>NE</v>
      </c>
      <c r="M24" s="8" t="str">
        <f>IFERROR(VLOOKUP($B24,'pomembnost postaj'!$A$4:$L$400,'Pomevnost postaj_kopija'!M$1,0),"")</f>
        <v>NE</v>
      </c>
    </row>
    <row r="25" spans="1:14" hidden="1" x14ac:dyDescent="0.25">
      <c r="A25" t="str">
        <f t="shared" si="0"/>
        <v>NE</v>
      </c>
      <c r="B25" s="4" t="str">
        <f>'pomembnost postaj'!A26</f>
        <v>Čušperk</v>
      </c>
      <c r="C25" s="8">
        <f>IFERROR(VLOOKUP($B25,'pomembnost postaj'!$A$4:$L$400,'Pomevnost postaj_kopija'!C$1,0),"")</f>
        <v>2440</v>
      </c>
      <c r="D25" s="8">
        <f>IFERROR(VLOOKUP($B25,'pomembnost postaj'!$A$4:$L$400,'Pomevnost postaj_kopija'!D$1,0),"")</f>
        <v>6.6849315068493151</v>
      </c>
      <c r="E25" s="8" t="str">
        <f>IFERROR(VLOOKUP($B25,'pomembnost postaj'!$A$4:$L$400,'Pomevnost postaj_kopija'!E$1,0),"")</f>
        <v>IV</v>
      </c>
      <c r="F25" s="8" t="str">
        <f>IFERROR(VLOOKUP($B25,'pomembnost postaj'!$A$4:$L$400,'Pomevnost postaj_kopija'!F$1,0),"")</f>
        <v>NE</v>
      </c>
      <c r="G25" s="8" t="str">
        <f>IFERROR(VLOOKUP($B25,'pomembnost postaj'!$A$4:$L$400,'Pomevnost postaj_kopija'!G$1,0),"")</f>
        <v>NE</v>
      </c>
      <c r="H25" s="8" t="str">
        <f>IFERROR(VLOOKUP($B25,'pomembnost postaj'!$A$4:$L$400,'Pomevnost postaj_kopija'!H$1,0),"")</f>
        <v>NE</v>
      </c>
      <c r="I25" s="8" t="str">
        <f>IFERROR(VLOOKUP($B25,'pomembnost postaj'!$A$4:$L$400,'Pomevnost postaj_kopija'!I$1,0),"")</f>
        <v>NE</v>
      </c>
      <c r="J25" s="8" t="str">
        <f>IFERROR(VLOOKUP($B25,'pomembnost postaj'!$A$4:$L$400,'Pomevnost postaj_kopija'!J$1,0),"")</f>
        <v>NE</v>
      </c>
      <c r="K25" s="8" t="str">
        <f>IFERROR(VLOOKUP($B25,'pomembnost postaj'!$A$4:$L$400,'Pomevnost postaj_kopija'!K$1,0),"")</f>
        <v>NE</v>
      </c>
      <c r="L25" s="8" t="str">
        <f>IFERROR(VLOOKUP($B25,'pomembnost postaj'!$A$4:$L$400,'Pomevnost postaj_kopija'!L$1,0),"")</f>
        <v>NE</v>
      </c>
      <c r="M25" s="8" t="str">
        <f>IFERROR(VLOOKUP($B25,'pomembnost postaj'!$A$4:$L$400,'Pomevnost postaj_kopija'!M$1,0),"")</f>
        <v>NE</v>
      </c>
    </row>
    <row r="26" spans="1:14" x14ac:dyDescent="0.25">
      <c r="A26" t="str">
        <f t="shared" si="0"/>
        <v>DA</v>
      </c>
      <c r="B26" s="4" t="str">
        <f>'pomembnost postaj'!A27</f>
        <v>Divača</v>
      </c>
      <c r="C26" s="8">
        <f>IFERROR(VLOOKUP($B26,'pomembnost postaj'!$A$4:$L$400,'Pomevnost postaj_kopija'!C$1,0),"")</f>
        <v>48647</v>
      </c>
      <c r="D26" s="8">
        <f>IFERROR(VLOOKUP($B26,'pomembnost postaj'!$A$4:$L$400,'Pomevnost postaj_kopija'!D$1,0),"")</f>
        <v>133.27945205479452</v>
      </c>
      <c r="E26" s="8" t="str">
        <f>IFERROR(VLOOKUP($B26,'pomembnost postaj'!$A$4:$L$400,'Pomevnost postaj_kopija'!E$1,0),"")</f>
        <v>III</v>
      </c>
      <c r="F26" s="8" t="str">
        <f>IFERROR(VLOOKUP($B26,'pomembnost postaj'!$A$4:$L$400,'Pomevnost postaj_kopija'!F$1,0),"")</f>
        <v>DA</v>
      </c>
      <c r="G26" s="8" t="str">
        <f>IFERROR(VLOOKUP($B26,'pomembnost postaj'!$A$4:$L$400,'Pomevnost postaj_kopija'!G$1,0),"")</f>
        <v>DA</v>
      </c>
      <c r="H26" s="8" t="str">
        <f>IFERROR(VLOOKUP($B26,'pomembnost postaj'!$A$4:$L$400,'Pomevnost postaj_kopija'!H$1,0),"")</f>
        <v>NE</v>
      </c>
      <c r="I26" s="8" t="str">
        <f>IFERROR(VLOOKUP($B26,'pomembnost postaj'!$A$4:$L$400,'Pomevnost postaj_kopija'!I$1,0),"")</f>
        <v>NE</v>
      </c>
      <c r="J26" s="8" t="str">
        <f>IFERROR(VLOOKUP($B26,'pomembnost postaj'!$A$4:$L$400,'Pomevnost postaj_kopija'!J$1,0),"")</f>
        <v>NE</v>
      </c>
      <c r="K26" s="8" t="str">
        <f>IFERROR(VLOOKUP($B26,'pomembnost postaj'!$A$4:$L$400,'Pomevnost postaj_kopija'!K$1,0),"")</f>
        <v>DA</v>
      </c>
      <c r="L26" s="8" t="str">
        <f>IFERROR(VLOOKUP($B26,'pomembnost postaj'!$A$4:$L$400,'Pomevnost postaj_kopija'!L$1,0),"")</f>
        <v>NE</v>
      </c>
      <c r="M26" s="8" t="str">
        <f>IFERROR(VLOOKUP($B26,'pomembnost postaj'!$A$4:$L$400,'Pomevnost postaj_kopija'!M$1,0),"")</f>
        <v>NE</v>
      </c>
    </row>
    <row r="27" spans="1:14" x14ac:dyDescent="0.25">
      <c r="A27" t="str">
        <f t="shared" si="0"/>
        <v>DA</v>
      </c>
      <c r="B27" s="4" t="str">
        <f>'pomembnost postaj'!A28</f>
        <v>Dobova</v>
      </c>
      <c r="C27" s="8">
        <f>IFERROR(VLOOKUP($B27,'pomembnost postaj'!$A$4:$L$400,'Pomevnost postaj_kopija'!C$1,0),"")</f>
        <v>49229</v>
      </c>
      <c r="D27" s="8">
        <f>IFERROR(VLOOKUP($B27,'pomembnost postaj'!$A$4:$L$400,'Pomevnost postaj_kopija'!D$1,0),"")</f>
        <v>134.87397260273971</v>
      </c>
      <c r="E27" s="8" t="str">
        <f>IFERROR(VLOOKUP($B27,'pomembnost postaj'!$A$4:$L$400,'Pomevnost postaj_kopija'!E$1,0),"")</f>
        <v>III</v>
      </c>
      <c r="F27" s="8" t="str">
        <f>IFERROR(VLOOKUP($B27,'pomembnost postaj'!$A$4:$L$400,'Pomevnost postaj_kopija'!F$1,0),"")</f>
        <v>NE</v>
      </c>
      <c r="G27" s="8" t="str">
        <f>IFERROR(VLOOKUP($B27,'pomembnost postaj'!$A$4:$L$400,'Pomevnost postaj_kopija'!G$1,0),"")</f>
        <v>DA</v>
      </c>
      <c r="H27" s="8" t="str">
        <f>IFERROR(VLOOKUP($B27,'pomembnost postaj'!$A$4:$L$400,'Pomevnost postaj_kopija'!H$1,0),"")</f>
        <v>DA</v>
      </c>
      <c r="I27" s="8" t="str">
        <f>IFERROR(VLOOKUP($B27,'pomembnost postaj'!$A$4:$L$400,'Pomevnost postaj_kopija'!I$1,0),"")</f>
        <v>NE</v>
      </c>
      <c r="J27" s="8" t="str">
        <f>IFERROR(VLOOKUP($B27,'pomembnost postaj'!$A$4:$L$400,'Pomevnost postaj_kopija'!J$1,0),"")</f>
        <v>NE</v>
      </c>
      <c r="K27" s="8" t="str">
        <f>IFERROR(VLOOKUP($B27,'pomembnost postaj'!$A$4:$L$400,'Pomevnost postaj_kopija'!K$1,0),"")</f>
        <v>DA</v>
      </c>
      <c r="L27" s="8" t="str">
        <f>IFERROR(VLOOKUP($B27,'pomembnost postaj'!$A$4:$L$400,'Pomevnost postaj_kopija'!L$1,0),"")</f>
        <v>DA</v>
      </c>
      <c r="M27" s="8" t="str">
        <f>IFERROR(VLOOKUP($B27,'pomembnost postaj'!$A$4:$L$400,'Pomevnost postaj_kopija'!M$1,0),"")</f>
        <v>NE</v>
      </c>
    </row>
    <row r="28" spans="1:14" hidden="1" x14ac:dyDescent="0.25">
      <c r="A28" t="str">
        <f t="shared" si="0"/>
        <v>NE</v>
      </c>
      <c r="B28" s="4" t="str">
        <f>'pomembnost postaj'!A29</f>
        <v>Dobovec</v>
      </c>
      <c r="C28" s="8">
        <f>IFERROR(VLOOKUP($B28,'pomembnost postaj'!$A$4:$L$400,'Pomevnost postaj_kopija'!C$1,0),"")</f>
        <v>573</v>
      </c>
      <c r="D28" s="8">
        <f>IFERROR(VLOOKUP($B28,'pomembnost postaj'!$A$4:$L$400,'Pomevnost postaj_kopija'!D$1,0),"")</f>
        <v>1.5698630136986302</v>
      </c>
      <c r="E28" s="8" t="str">
        <f>IFERROR(VLOOKUP($B28,'pomembnost postaj'!$A$4:$L$400,'Pomevnost postaj_kopija'!E$1,0),"")</f>
        <v>IV</v>
      </c>
      <c r="F28" s="8" t="str">
        <f>IFERROR(VLOOKUP($B28,'pomembnost postaj'!$A$4:$L$400,'Pomevnost postaj_kopija'!F$1,0),"")</f>
        <v>NE</v>
      </c>
      <c r="G28" s="8" t="str">
        <f>IFERROR(VLOOKUP($B28,'pomembnost postaj'!$A$4:$L$400,'Pomevnost postaj_kopija'!G$1,0),"")</f>
        <v>NE</v>
      </c>
      <c r="H28" s="8" t="str">
        <f>IFERROR(VLOOKUP($B28,'pomembnost postaj'!$A$4:$L$400,'Pomevnost postaj_kopija'!H$1,0),"")</f>
        <v>NE</v>
      </c>
      <c r="I28" s="8" t="str">
        <f>IFERROR(VLOOKUP($B28,'pomembnost postaj'!$A$4:$L$400,'Pomevnost postaj_kopija'!I$1,0),"")</f>
        <v>NE</v>
      </c>
      <c r="J28" s="8" t="str">
        <f>IFERROR(VLOOKUP($B28,'pomembnost postaj'!$A$4:$L$400,'Pomevnost postaj_kopija'!J$1,0),"")</f>
        <v>NE</v>
      </c>
      <c r="K28" s="8" t="str">
        <f>IFERROR(VLOOKUP($B28,'pomembnost postaj'!$A$4:$L$400,'Pomevnost postaj_kopija'!K$1,0),"")</f>
        <v>NE</v>
      </c>
      <c r="L28" s="8" t="str">
        <f>IFERROR(VLOOKUP($B28,'pomembnost postaj'!$A$4:$L$400,'Pomevnost postaj_kopija'!L$1,0),"")</f>
        <v>NE</v>
      </c>
      <c r="M28" s="8" t="str">
        <f>IFERROR(VLOOKUP($B28,'pomembnost postaj'!$A$4:$L$400,'Pomevnost postaj_kopija'!M$1,0),"")</f>
        <v>NE</v>
      </c>
    </row>
    <row r="29" spans="1:14" hidden="1" x14ac:dyDescent="0.25">
      <c r="A29" t="str">
        <f t="shared" si="0"/>
        <v>NE</v>
      </c>
      <c r="B29" s="4" t="str">
        <f>'pomembnost postaj'!A30</f>
        <v>Dobravice</v>
      </c>
      <c r="C29" s="8">
        <f>IFERROR(VLOOKUP($B29,'pomembnost postaj'!$A$4:$L$400,'Pomevnost postaj_kopija'!C$1,0),"")</f>
        <v>5219</v>
      </c>
      <c r="D29" s="8">
        <f>IFERROR(VLOOKUP($B29,'pomembnost postaj'!$A$4:$L$400,'Pomevnost postaj_kopija'!D$1,0),"")</f>
        <v>14.298630136986301</v>
      </c>
      <c r="E29" s="8" t="str">
        <f>IFERROR(VLOOKUP($B29,'pomembnost postaj'!$A$4:$L$400,'Pomevnost postaj_kopija'!E$1,0),"")</f>
        <v>IV</v>
      </c>
      <c r="F29" s="8" t="str">
        <f>IFERROR(VLOOKUP($B29,'pomembnost postaj'!$A$4:$L$400,'Pomevnost postaj_kopija'!F$1,0),"")</f>
        <v>NE</v>
      </c>
      <c r="G29" s="8" t="str">
        <f>IFERROR(VLOOKUP($B29,'pomembnost postaj'!$A$4:$L$400,'Pomevnost postaj_kopija'!G$1,0),"")</f>
        <v>NE</v>
      </c>
      <c r="H29" s="8" t="str">
        <f>IFERROR(VLOOKUP($B29,'pomembnost postaj'!$A$4:$L$400,'Pomevnost postaj_kopija'!H$1,0),"")</f>
        <v>NE</v>
      </c>
      <c r="I29" s="8" t="str">
        <f>IFERROR(VLOOKUP($B29,'pomembnost postaj'!$A$4:$L$400,'Pomevnost postaj_kopija'!I$1,0),"")</f>
        <v>NE</v>
      </c>
      <c r="J29" s="8" t="str">
        <f>IFERROR(VLOOKUP($B29,'pomembnost postaj'!$A$4:$L$400,'Pomevnost postaj_kopija'!J$1,0),"")</f>
        <v>NE</v>
      </c>
      <c r="K29" s="8" t="str">
        <f>IFERROR(VLOOKUP($B29,'pomembnost postaj'!$A$4:$L$400,'Pomevnost postaj_kopija'!K$1,0),"")</f>
        <v>NE</v>
      </c>
      <c r="L29" s="8" t="str">
        <f>IFERROR(VLOOKUP($B29,'pomembnost postaj'!$A$4:$L$400,'Pomevnost postaj_kopija'!L$1,0),"")</f>
        <v>NE</v>
      </c>
      <c r="M29" s="8" t="str">
        <f>IFERROR(VLOOKUP($B29,'pomembnost postaj'!$A$4:$L$400,'Pomevnost postaj_kopija'!M$1,0),"")</f>
        <v>NE</v>
      </c>
    </row>
    <row r="30" spans="1:14" hidden="1" x14ac:dyDescent="0.25">
      <c r="A30" t="str">
        <f t="shared" si="0"/>
        <v>NE</v>
      </c>
      <c r="B30" s="4" t="str">
        <f>'pomembnost postaj'!A31</f>
        <v>Dobrepolje</v>
      </c>
      <c r="C30" s="8">
        <f>IFERROR(VLOOKUP($B30,'pomembnost postaj'!$A$4:$L$400,'Pomevnost postaj_kopija'!C$1,0),"")</f>
        <v>17905</v>
      </c>
      <c r="D30" s="8">
        <f>IFERROR(VLOOKUP($B30,'pomembnost postaj'!$A$4:$L$400,'Pomevnost postaj_kopija'!D$1,0),"")</f>
        <v>49.054794520547944</v>
      </c>
      <c r="E30" s="8" t="str">
        <f>IFERROR(VLOOKUP($B30,'pomembnost postaj'!$A$4:$L$400,'Pomevnost postaj_kopija'!E$1,0),"")</f>
        <v>IV</v>
      </c>
      <c r="F30" s="8" t="str">
        <f>IFERROR(VLOOKUP($B30,'pomembnost postaj'!$A$4:$L$400,'Pomevnost postaj_kopija'!F$1,0),"")</f>
        <v>NE</v>
      </c>
      <c r="G30" s="8" t="str">
        <f>IFERROR(VLOOKUP($B30,'pomembnost postaj'!$A$4:$L$400,'Pomevnost postaj_kopija'!G$1,0),"")</f>
        <v>NE</v>
      </c>
      <c r="H30" s="8" t="str">
        <f>IFERROR(VLOOKUP($B30,'pomembnost postaj'!$A$4:$L$400,'Pomevnost postaj_kopija'!H$1,0),"")</f>
        <v>NE</v>
      </c>
      <c r="I30" s="8" t="str">
        <f>IFERROR(VLOOKUP($B30,'pomembnost postaj'!$A$4:$L$400,'Pomevnost postaj_kopija'!I$1,0),"")</f>
        <v>NE</v>
      </c>
      <c r="J30" s="8" t="str">
        <f>IFERROR(VLOOKUP($B30,'pomembnost postaj'!$A$4:$L$400,'Pomevnost postaj_kopija'!J$1,0),"")</f>
        <v>NE</v>
      </c>
      <c r="K30" s="8" t="str">
        <f>IFERROR(VLOOKUP($B30,'pomembnost postaj'!$A$4:$L$400,'Pomevnost postaj_kopija'!K$1,0),"")</f>
        <v>NE</v>
      </c>
      <c r="L30" s="8" t="str">
        <f>IFERROR(VLOOKUP($B30,'pomembnost postaj'!$A$4:$L$400,'Pomevnost postaj_kopija'!L$1,0),"")</f>
        <v>NE</v>
      </c>
      <c r="M30" s="8" t="str">
        <f>IFERROR(VLOOKUP($B30,'pomembnost postaj'!$A$4:$L$400,'Pomevnost postaj_kopija'!M$1,0),"")</f>
        <v>NE</v>
      </c>
    </row>
    <row r="31" spans="1:14" hidden="1" x14ac:dyDescent="0.25">
      <c r="A31" t="str">
        <f t="shared" si="0"/>
        <v>NE</v>
      </c>
      <c r="B31" s="4" t="str">
        <f>'pomembnost postaj'!A32</f>
        <v>Dobrije</v>
      </c>
      <c r="C31" s="8">
        <f>IFERROR(VLOOKUP($B31,'pomembnost postaj'!$A$4:$L$400,'Pomevnost postaj_kopija'!C$1,0),"")</f>
        <v>408</v>
      </c>
      <c r="D31" s="8">
        <f>IFERROR(VLOOKUP($B31,'pomembnost postaj'!$A$4:$L$400,'Pomevnost postaj_kopija'!D$1,0),"")</f>
        <v>1.3924914675767919</v>
      </c>
      <c r="E31" s="8" t="str">
        <f>IFERROR(VLOOKUP($B31,'pomembnost postaj'!$A$4:$L$400,'Pomevnost postaj_kopija'!E$1,0),"")</f>
        <v>IV</v>
      </c>
      <c r="F31" s="8" t="str">
        <f>IFERROR(VLOOKUP($B31,'pomembnost postaj'!$A$4:$L$400,'Pomevnost postaj_kopija'!F$1,0),"")</f>
        <v>NE</v>
      </c>
      <c r="G31" s="8" t="str">
        <f>IFERROR(VLOOKUP($B31,'pomembnost postaj'!$A$4:$L$400,'Pomevnost postaj_kopija'!G$1,0),"")</f>
        <v>NE</v>
      </c>
      <c r="H31" s="8" t="str">
        <f>IFERROR(VLOOKUP($B31,'pomembnost postaj'!$A$4:$L$400,'Pomevnost postaj_kopija'!H$1,0),"")</f>
        <v>NE</v>
      </c>
      <c r="I31" s="8" t="str">
        <f>IFERROR(VLOOKUP($B31,'pomembnost postaj'!$A$4:$L$400,'Pomevnost postaj_kopija'!I$1,0),"")</f>
        <v>NE</v>
      </c>
      <c r="J31" s="8" t="str">
        <f>IFERROR(VLOOKUP($B31,'pomembnost postaj'!$A$4:$L$400,'Pomevnost postaj_kopija'!J$1,0),"")</f>
        <v>NE</v>
      </c>
      <c r="K31" s="8" t="str">
        <f>IFERROR(VLOOKUP($B31,'pomembnost postaj'!$A$4:$L$400,'Pomevnost postaj_kopija'!K$1,0),"")</f>
        <v>NE</v>
      </c>
      <c r="L31" s="8" t="str">
        <f>IFERROR(VLOOKUP($B31,'pomembnost postaj'!$A$4:$L$400,'Pomevnost postaj_kopija'!L$1,0),"")</f>
        <v>NE</v>
      </c>
      <c r="M31" s="8" t="str">
        <f>IFERROR(VLOOKUP($B31,'pomembnost postaj'!$A$4:$L$400,'Pomevnost postaj_kopija'!M$1,0),"")</f>
        <v>NE</v>
      </c>
    </row>
    <row r="32" spans="1:14" hidden="1" x14ac:dyDescent="0.25">
      <c r="A32" t="str">
        <f t="shared" si="0"/>
        <v>NE</v>
      </c>
      <c r="B32" s="4" t="str">
        <f>'pomembnost postaj'!A33</f>
        <v>Dolga Gora</v>
      </c>
      <c r="C32" s="8">
        <f>IFERROR(VLOOKUP($B32,'pomembnost postaj'!$A$4:$L$400,'Pomevnost postaj_kopija'!C$1,0),"")</f>
        <v>21904</v>
      </c>
      <c r="D32" s="8">
        <f>IFERROR(VLOOKUP($B32,'pomembnost postaj'!$A$4:$L$400,'Pomevnost postaj_kopija'!D$1,0),"")</f>
        <v>60.010958904109586</v>
      </c>
      <c r="E32" s="8" t="str">
        <f>IFERROR(VLOOKUP($B32,'pomembnost postaj'!$A$4:$L$400,'Pomevnost postaj_kopija'!E$1,0),"")</f>
        <v>IV</v>
      </c>
      <c r="F32" s="8" t="str">
        <f>IFERROR(VLOOKUP($B32,'pomembnost postaj'!$A$4:$L$400,'Pomevnost postaj_kopija'!F$1,0),"")</f>
        <v>NE</v>
      </c>
      <c r="G32" s="8" t="str">
        <f>IFERROR(VLOOKUP($B32,'pomembnost postaj'!$A$4:$L$400,'Pomevnost postaj_kopija'!G$1,0),"")</f>
        <v>NE</v>
      </c>
      <c r="H32" s="8" t="str">
        <f>IFERROR(VLOOKUP($B32,'pomembnost postaj'!$A$4:$L$400,'Pomevnost postaj_kopija'!H$1,0),"")</f>
        <v>NE</v>
      </c>
      <c r="I32" s="8" t="str">
        <f>IFERROR(VLOOKUP($B32,'pomembnost postaj'!$A$4:$L$400,'Pomevnost postaj_kopija'!I$1,0),"")</f>
        <v>NE</v>
      </c>
      <c r="J32" s="8" t="str">
        <f>IFERROR(VLOOKUP($B32,'pomembnost postaj'!$A$4:$L$400,'Pomevnost postaj_kopija'!J$1,0),"")</f>
        <v>NE</v>
      </c>
      <c r="K32" s="8" t="str">
        <f>IFERROR(VLOOKUP($B32,'pomembnost postaj'!$A$4:$L$400,'Pomevnost postaj_kopija'!K$1,0),"")</f>
        <v>NE</v>
      </c>
      <c r="L32" s="8" t="str">
        <f>IFERROR(VLOOKUP($B32,'pomembnost postaj'!$A$4:$L$400,'Pomevnost postaj_kopija'!L$1,0),"")</f>
        <v>NE</v>
      </c>
      <c r="M32" s="8" t="str">
        <f>IFERROR(VLOOKUP($B32,'pomembnost postaj'!$A$4:$L$400,'Pomevnost postaj_kopija'!M$1,0),"")</f>
        <v>NE</v>
      </c>
    </row>
    <row r="33" spans="1:13" x14ac:dyDescent="0.25">
      <c r="A33" t="str">
        <f t="shared" si="0"/>
        <v>DA</v>
      </c>
      <c r="B33" s="4" t="str">
        <f>'pomembnost postaj'!A34</f>
        <v>Domžale</v>
      </c>
      <c r="C33" s="8">
        <f>IFERROR(VLOOKUP($B33,'pomembnost postaj'!$A$4:$L$400,'Pomevnost postaj_kopija'!C$1,0),"")</f>
        <v>214702</v>
      </c>
      <c r="D33" s="8">
        <f>IFERROR(VLOOKUP($B33,'pomembnost postaj'!$A$4:$L$400,'Pomevnost postaj_kopija'!D$1,0),"")</f>
        <v>715.67333333333329</v>
      </c>
      <c r="E33" s="8" t="str">
        <f>IFERROR(VLOOKUP($B33,'pomembnost postaj'!$A$4:$L$400,'Pomevnost postaj_kopija'!E$1,0),"")</f>
        <v>III</v>
      </c>
      <c r="F33" s="8" t="str">
        <f>IFERROR(VLOOKUP($B33,'pomembnost postaj'!$A$4:$L$400,'Pomevnost postaj_kopija'!F$1,0),"")</f>
        <v>NE</v>
      </c>
      <c r="G33" s="8" t="str">
        <f>IFERROR(VLOOKUP($B33,'pomembnost postaj'!$A$4:$L$400,'Pomevnost postaj_kopija'!G$1,0),"")</f>
        <v>NE</v>
      </c>
      <c r="H33" s="8" t="str">
        <f>IFERROR(VLOOKUP($B33,'pomembnost postaj'!$A$4:$L$400,'Pomevnost postaj_kopija'!H$1,0),"")</f>
        <v>NE</v>
      </c>
      <c r="I33" s="8" t="str">
        <f>IFERROR(VLOOKUP($B33,'pomembnost postaj'!$A$4:$L$400,'Pomevnost postaj_kopija'!I$1,0),"")</f>
        <v>NE</v>
      </c>
      <c r="J33" s="8" t="str">
        <f>IFERROR(VLOOKUP($B33,'pomembnost postaj'!$A$4:$L$400,'Pomevnost postaj_kopija'!J$1,0),"")</f>
        <v>DA</v>
      </c>
      <c r="K33" s="8" t="str">
        <f>IFERROR(VLOOKUP($B33,'pomembnost postaj'!$A$4:$L$400,'Pomevnost postaj_kopija'!K$1,0),"")</f>
        <v>DA</v>
      </c>
      <c r="L33" s="8" t="str">
        <f>IFERROR(VLOOKUP($B33,'pomembnost postaj'!$A$4:$L$400,'Pomevnost postaj_kopija'!L$1,0),"")</f>
        <v>NE</v>
      </c>
      <c r="M33" s="8" t="str">
        <f>IFERROR(VLOOKUP($B33,'pomembnost postaj'!$A$4:$L$400,'Pomevnost postaj_kopija'!M$1,0),"")</f>
        <v>NE</v>
      </c>
    </row>
    <row r="34" spans="1:13" hidden="1" x14ac:dyDescent="0.25">
      <c r="A34" t="str">
        <f t="shared" si="0"/>
        <v>NE</v>
      </c>
      <c r="B34" s="4" t="str">
        <f>'pomembnost postaj'!A35</f>
        <v>Dornberk</v>
      </c>
      <c r="C34" s="8">
        <f>IFERROR(VLOOKUP($B34,'pomembnost postaj'!$A$4:$L$400,'Pomevnost postaj_kopija'!C$1,0),"")</f>
        <v>3472</v>
      </c>
      <c r="D34" s="8">
        <f>IFERROR(VLOOKUP($B34,'pomembnost postaj'!$A$4:$L$400,'Pomevnost postaj_kopija'!D$1,0),"")</f>
        <v>9.5123287671232877</v>
      </c>
      <c r="E34" s="8" t="str">
        <f>IFERROR(VLOOKUP($B34,'pomembnost postaj'!$A$4:$L$400,'Pomevnost postaj_kopija'!E$1,0),"")</f>
        <v>IV</v>
      </c>
      <c r="F34" s="8" t="str">
        <f>IFERROR(VLOOKUP($B34,'pomembnost postaj'!$A$4:$L$400,'Pomevnost postaj_kopija'!F$1,0),"")</f>
        <v>NE</v>
      </c>
      <c r="G34" s="8" t="str">
        <f>IFERROR(VLOOKUP($B34,'pomembnost postaj'!$A$4:$L$400,'Pomevnost postaj_kopija'!G$1,0),"")</f>
        <v>NE</v>
      </c>
      <c r="H34" s="8" t="str">
        <f>IFERROR(VLOOKUP($B34,'pomembnost postaj'!$A$4:$L$400,'Pomevnost postaj_kopija'!H$1,0),"")</f>
        <v>NE</v>
      </c>
      <c r="I34" s="8" t="str">
        <f>IFERROR(VLOOKUP($B34,'pomembnost postaj'!$A$4:$L$400,'Pomevnost postaj_kopija'!I$1,0),"")</f>
        <v>NE</v>
      </c>
      <c r="J34" s="8" t="str">
        <f>IFERROR(VLOOKUP($B34,'pomembnost postaj'!$A$4:$L$400,'Pomevnost postaj_kopija'!J$1,0),"")</f>
        <v>NE</v>
      </c>
      <c r="K34" s="8" t="str">
        <f>IFERROR(VLOOKUP($B34,'pomembnost postaj'!$A$4:$L$400,'Pomevnost postaj_kopija'!K$1,0),"")</f>
        <v>NE</v>
      </c>
      <c r="L34" s="8" t="str">
        <f>IFERROR(VLOOKUP($B34,'pomembnost postaj'!$A$4:$L$400,'Pomevnost postaj_kopija'!L$1,0),"")</f>
        <v>NE</v>
      </c>
      <c r="M34" s="8" t="str">
        <f>IFERROR(VLOOKUP($B34,'pomembnost postaj'!$A$4:$L$400,'Pomevnost postaj_kopija'!M$1,0),"")</f>
        <v>NE</v>
      </c>
    </row>
    <row r="35" spans="1:13" x14ac:dyDescent="0.25">
      <c r="A35" t="str">
        <f t="shared" si="0"/>
        <v>DA</v>
      </c>
      <c r="B35" s="4" t="str">
        <f>'pomembnost postaj'!A36</f>
        <v>Dravograd</v>
      </c>
      <c r="C35" s="8">
        <f>IFERROR(VLOOKUP($B35,'pomembnost postaj'!$A$4:$L$400,'Pomevnost postaj_kopija'!C$1,0),"")</f>
        <v>8985</v>
      </c>
      <c r="D35" s="8">
        <f>IFERROR(VLOOKUP($B35,'pomembnost postaj'!$A$4:$L$400,'Pomevnost postaj_kopija'!D$1,0),"")</f>
        <v>30.66552901023891</v>
      </c>
      <c r="E35" s="8" t="str">
        <f>IFERROR(VLOOKUP($B35,'pomembnost postaj'!$A$4:$L$400,'Pomevnost postaj_kopija'!E$1,0),"")</f>
        <v>IV</v>
      </c>
      <c r="F35" s="8" t="str">
        <f>IFERROR(VLOOKUP($B35,'pomembnost postaj'!$A$4:$L$400,'Pomevnost postaj_kopija'!F$1,0),"")</f>
        <v>NE</v>
      </c>
      <c r="G35" s="8" t="str">
        <f>IFERROR(VLOOKUP($B35,'pomembnost postaj'!$A$4:$L$400,'Pomevnost postaj_kopija'!G$1,0),"")</f>
        <v>NE</v>
      </c>
      <c r="H35" s="8" t="str">
        <f>IFERROR(VLOOKUP($B35,'pomembnost postaj'!$A$4:$L$400,'Pomevnost postaj_kopija'!H$1,0),"")</f>
        <v>NE</v>
      </c>
      <c r="I35" s="8" t="str">
        <f>IFERROR(VLOOKUP($B35,'pomembnost postaj'!$A$4:$L$400,'Pomevnost postaj_kopija'!I$1,0),"")</f>
        <v>NE</v>
      </c>
      <c r="J35" s="8" t="str">
        <f>IFERROR(VLOOKUP($B35,'pomembnost postaj'!$A$4:$L$400,'Pomevnost postaj_kopija'!J$1,0),"")</f>
        <v>NE</v>
      </c>
      <c r="K35" s="8" t="str">
        <f>IFERROR(VLOOKUP($B35,'pomembnost postaj'!$A$4:$L$400,'Pomevnost postaj_kopija'!K$1,0),"")</f>
        <v>DA</v>
      </c>
      <c r="L35" s="8" t="str">
        <f>IFERROR(VLOOKUP($B35,'pomembnost postaj'!$A$4:$L$400,'Pomevnost postaj_kopija'!L$1,0),"")</f>
        <v>DA</v>
      </c>
      <c r="M35" s="8" t="str">
        <f>IFERROR(VLOOKUP($B35,'pomembnost postaj'!$A$4:$L$400,'Pomevnost postaj_kopija'!M$1,0),"")</f>
        <v>NE</v>
      </c>
    </row>
    <row r="36" spans="1:13" hidden="1" x14ac:dyDescent="0.25">
      <c r="A36" t="str">
        <f t="shared" si="0"/>
        <v>NE</v>
      </c>
      <c r="B36" s="4" t="str">
        <f>'pomembnost postaj'!A37</f>
        <v>Duplica-Bakovnik</v>
      </c>
      <c r="C36" s="8">
        <f>IFERROR(VLOOKUP($B36,'pomembnost postaj'!$A$4:$L$400,'Pomevnost postaj_kopija'!C$1,0),"")</f>
        <v>76288</v>
      </c>
      <c r="D36" s="8">
        <f>IFERROR(VLOOKUP($B36,'pomembnost postaj'!$A$4:$L$400,'Pomevnost postaj_kopija'!D$1,0),"")</f>
        <v>254.29333333333332</v>
      </c>
      <c r="E36" s="8" t="str">
        <f>IFERROR(VLOOKUP($B36,'pomembnost postaj'!$A$4:$L$400,'Pomevnost postaj_kopija'!E$1,0),"")</f>
        <v>IV</v>
      </c>
      <c r="F36" s="8" t="str">
        <f>IFERROR(VLOOKUP($B36,'pomembnost postaj'!$A$4:$L$400,'Pomevnost postaj_kopija'!F$1,0),"")</f>
        <v>NE</v>
      </c>
      <c r="G36" s="8" t="str">
        <f>IFERROR(VLOOKUP($B36,'pomembnost postaj'!$A$4:$L$400,'Pomevnost postaj_kopija'!G$1,0),"")</f>
        <v>NE</v>
      </c>
      <c r="H36" s="8" t="str">
        <f>IFERROR(VLOOKUP($B36,'pomembnost postaj'!$A$4:$L$400,'Pomevnost postaj_kopija'!H$1,0),"")</f>
        <v>NE</v>
      </c>
      <c r="I36" s="8" t="str">
        <f>IFERROR(VLOOKUP($B36,'pomembnost postaj'!$A$4:$L$400,'Pomevnost postaj_kopija'!I$1,0),"")</f>
        <v>NE</v>
      </c>
      <c r="J36" s="8" t="str">
        <f>IFERROR(VLOOKUP($B36,'pomembnost postaj'!$A$4:$L$400,'Pomevnost postaj_kopija'!J$1,0),"")</f>
        <v>NE</v>
      </c>
      <c r="K36" s="8" t="str">
        <f>IFERROR(VLOOKUP($B36,'pomembnost postaj'!$A$4:$L$400,'Pomevnost postaj_kopija'!K$1,0),"")</f>
        <v>NE</v>
      </c>
      <c r="L36" s="8" t="str">
        <f>IFERROR(VLOOKUP($B36,'pomembnost postaj'!$A$4:$L$400,'Pomevnost postaj_kopija'!L$1,0),"")</f>
        <v>NE</v>
      </c>
      <c r="M36" s="8" t="str">
        <f>IFERROR(VLOOKUP($B36,'pomembnost postaj'!$A$4:$L$400,'Pomevnost postaj_kopija'!M$1,0),"")</f>
        <v>NE</v>
      </c>
    </row>
    <row r="37" spans="1:13" hidden="1" x14ac:dyDescent="0.25">
      <c r="A37" t="str">
        <f t="shared" si="0"/>
        <v>NE</v>
      </c>
      <c r="B37" s="4" t="str">
        <f>'pomembnost postaj'!A38</f>
        <v>Dutovlje</v>
      </c>
      <c r="C37" s="8">
        <f>IFERROR(VLOOKUP($B37,'pomembnost postaj'!$A$4:$L$400,'Pomevnost postaj_kopija'!C$1,0),"")</f>
        <v>2412</v>
      </c>
      <c r="D37" s="8">
        <f>IFERROR(VLOOKUP($B37,'pomembnost postaj'!$A$4:$L$400,'Pomevnost postaj_kopija'!D$1,0),"")</f>
        <v>6.6082191780821917</v>
      </c>
      <c r="E37" s="8" t="str">
        <f>IFERROR(VLOOKUP($B37,'pomembnost postaj'!$A$4:$L$400,'Pomevnost postaj_kopija'!E$1,0),"")</f>
        <v>IV</v>
      </c>
      <c r="F37" s="8" t="str">
        <f>IFERROR(VLOOKUP($B37,'pomembnost postaj'!$A$4:$L$400,'Pomevnost postaj_kopija'!F$1,0),"")</f>
        <v>NE</v>
      </c>
      <c r="G37" s="8" t="str">
        <f>IFERROR(VLOOKUP($B37,'pomembnost postaj'!$A$4:$L$400,'Pomevnost postaj_kopija'!G$1,0),"")</f>
        <v>NE</v>
      </c>
      <c r="H37" s="8" t="str">
        <f>IFERROR(VLOOKUP($B37,'pomembnost postaj'!$A$4:$L$400,'Pomevnost postaj_kopija'!H$1,0),"")</f>
        <v>NE</v>
      </c>
      <c r="I37" s="8" t="str">
        <f>IFERROR(VLOOKUP($B37,'pomembnost postaj'!$A$4:$L$400,'Pomevnost postaj_kopija'!I$1,0),"")</f>
        <v>NE</v>
      </c>
      <c r="J37" s="8" t="str">
        <f>IFERROR(VLOOKUP($B37,'pomembnost postaj'!$A$4:$L$400,'Pomevnost postaj_kopija'!J$1,0),"")</f>
        <v>NE</v>
      </c>
      <c r="K37" s="8" t="str">
        <f>IFERROR(VLOOKUP($B37,'pomembnost postaj'!$A$4:$L$400,'Pomevnost postaj_kopija'!K$1,0),"")</f>
        <v>NE</v>
      </c>
      <c r="L37" s="8" t="str">
        <f>IFERROR(VLOOKUP($B37,'pomembnost postaj'!$A$4:$L$400,'Pomevnost postaj_kopija'!L$1,0),"")</f>
        <v>NE</v>
      </c>
      <c r="M37" s="8" t="str">
        <f>IFERROR(VLOOKUP($B37,'pomembnost postaj'!$A$4:$L$400,'Pomevnost postaj_kopija'!M$1,0),"")</f>
        <v>NE</v>
      </c>
    </row>
    <row r="38" spans="1:13" hidden="1" x14ac:dyDescent="0.25">
      <c r="A38" t="str">
        <f t="shared" si="0"/>
        <v>NE</v>
      </c>
      <c r="B38" s="4" t="str">
        <f>'pomembnost postaj'!A39</f>
        <v>Fala</v>
      </c>
      <c r="C38" s="8">
        <f>IFERROR(VLOOKUP($B38,'pomembnost postaj'!$A$4:$L$400,'Pomevnost postaj_kopija'!C$1,0),"")</f>
        <v>798</v>
      </c>
      <c r="D38" s="8">
        <f>IFERROR(VLOOKUP($B38,'pomembnost postaj'!$A$4:$L$400,'Pomevnost postaj_kopija'!D$1,0),"")</f>
        <v>2.7235494880546076</v>
      </c>
      <c r="E38" s="8" t="str">
        <f>IFERROR(VLOOKUP($B38,'pomembnost postaj'!$A$4:$L$400,'Pomevnost postaj_kopija'!E$1,0),"")</f>
        <v>IV</v>
      </c>
      <c r="F38" s="8" t="str">
        <f>IFERROR(VLOOKUP($B38,'pomembnost postaj'!$A$4:$L$400,'Pomevnost postaj_kopija'!F$1,0),"")</f>
        <v>NE</v>
      </c>
      <c r="G38" s="8" t="str">
        <f>IFERROR(VLOOKUP($B38,'pomembnost postaj'!$A$4:$L$400,'Pomevnost postaj_kopija'!G$1,0),"")</f>
        <v>NE</v>
      </c>
      <c r="H38" s="8" t="str">
        <f>IFERROR(VLOOKUP($B38,'pomembnost postaj'!$A$4:$L$400,'Pomevnost postaj_kopija'!H$1,0),"")</f>
        <v>NE</v>
      </c>
      <c r="I38" s="8" t="str">
        <f>IFERROR(VLOOKUP($B38,'pomembnost postaj'!$A$4:$L$400,'Pomevnost postaj_kopija'!I$1,0),"")</f>
        <v>NE</v>
      </c>
      <c r="J38" s="8" t="str">
        <f>IFERROR(VLOOKUP($B38,'pomembnost postaj'!$A$4:$L$400,'Pomevnost postaj_kopija'!J$1,0),"")</f>
        <v>NE</v>
      </c>
      <c r="K38" s="8" t="str">
        <f>IFERROR(VLOOKUP($B38,'pomembnost postaj'!$A$4:$L$400,'Pomevnost postaj_kopija'!K$1,0),"")</f>
        <v>NE</v>
      </c>
      <c r="L38" s="8" t="str">
        <f>IFERROR(VLOOKUP($B38,'pomembnost postaj'!$A$4:$L$400,'Pomevnost postaj_kopija'!L$1,0),"")</f>
        <v>NE</v>
      </c>
      <c r="M38" s="8" t="str">
        <f>IFERROR(VLOOKUP($B38,'pomembnost postaj'!$A$4:$L$400,'Pomevnost postaj_kopija'!M$1,0),"")</f>
        <v>NE</v>
      </c>
    </row>
    <row r="39" spans="1:13" hidden="1" x14ac:dyDescent="0.25">
      <c r="A39" t="str">
        <f t="shared" si="0"/>
        <v>NE</v>
      </c>
      <c r="B39" s="4" t="str">
        <f>'pomembnost postaj'!A40</f>
        <v>Florjan</v>
      </c>
      <c r="C39" s="8">
        <f>IFERROR(VLOOKUP($B39,'pomembnost postaj'!$A$4:$L$400,'Pomevnost postaj_kopija'!C$1,0),"")</f>
        <v>13530</v>
      </c>
      <c r="D39" s="8">
        <f>IFERROR(VLOOKUP($B39,'pomembnost postaj'!$A$4:$L$400,'Pomevnost postaj_kopija'!D$1,0),"")</f>
        <v>45.1</v>
      </c>
      <c r="E39" s="8" t="str">
        <f>IFERROR(VLOOKUP($B39,'pomembnost postaj'!$A$4:$L$400,'Pomevnost postaj_kopija'!E$1,0),"")</f>
        <v>IV</v>
      </c>
      <c r="F39" s="8" t="str">
        <f>IFERROR(VLOOKUP($B39,'pomembnost postaj'!$A$4:$L$400,'Pomevnost postaj_kopija'!F$1,0),"")</f>
        <v>NE</v>
      </c>
      <c r="G39" s="8" t="str">
        <f>IFERROR(VLOOKUP($B39,'pomembnost postaj'!$A$4:$L$400,'Pomevnost postaj_kopija'!G$1,0),"")</f>
        <v>NE</v>
      </c>
      <c r="H39" s="8" t="str">
        <f>IFERROR(VLOOKUP($B39,'pomembnost postaj'!$A$4:$L$400,'Pomevnost postaj_kopija'!H$1,0),"")</f>
        <v>NE</v>
      </c>
      <c r="I39" s="8" t="str">
        <f>IFERROR(VLOOKUP($B39,'pomembnost postaj'!$A$4:$L$400,'Pomevnost postaj_kopija'!I$1,0),"")</f>
        <v>NE</v>
      </c>
      <c r="J39" s="8" t="str">
        <f>IFERROR(VLOOKUP($B39,'pomembnost postaj'!$A$4:$L$400,'Pomevnost postaj_kopija'!J$1,0),"")</f>
        <v>NE</v>
      </c>
      <c r="K39" s="8" t="str">
        <f>IFERROR(VLOOKUP($B39,'pomembnost postaj'!$A$4:$L$400,'Pomevnost postaj_kopija'!K$1,0),"")</f>
        <v>NE</v>
      </c>
      <c r="L39" s="8" t="str">
        <f>IFERROR(VLOOKUP($B39,'pomembnost postaj'!$A$4:$L$400,'Pomevnost postaj_kopija'!L$1,0),"")</f>
        <v>NE</v>
      </c>
      <c r="M39" s="8" t="str">
        <f>IFERROR(VLOOKUP($B39,'pomembnost postaj'!$A$4:$L$400,'Pomevnost postaj_kopija'!M$1,0),"")</f>
        <v>NE</v>
      </c>
    </row>
    <row r="40" spans="1:13" hidden="1" x14ac:dyDescent="0.25">
      <c r="A40" t="str">
        <f t="shared" si="0"/>
        <v>NE</v>
      </c>
      <c r="B40" s="4" t="str">
        <f>'pomembnost postaj'!A41</f>
        <v xml:space="preserve">Frankovci  </v>
      </c>
      <c r="C40" s="8">
        <f>IFERROR(VLOOKUP($B40,'pomembnost postaj'!$A$4:$L$400,'Pomevnost postaj_kopija'!C$1,0),"")</f>
        <v>147</v>
      </c>
      <c r="D40" s="8">
        <f>IFERROR(VLOOKUP($B40,'pomembnost postaj'!$A$4:$L$400,'Pomevnost postaj_kopija'!D$1,0),"")</f>
        <v>0.40273972602739727</v>
      </c>
      <c r="E40" s="8" t="str">
        <f>IFERROR(VLOOKUP($B40,'pomembnost postaj'!$A$4:$L$400,'Pomevnost postaj_kopija'!E$1,0),"")</f>
        <v>IV</v>
      </c>
      <c r="F40" s="8" t="str">
        <f>IFERROR(VLOOKUP($B40,'pomembnost postaj'!$A$4:$L$400,'Pomevnost postaj_kopija'!F$1,0),"")</f>
        <v>NE</v>
      </c>
      <c r="G40" s="8" t="str">
        <f>IFERROR(VLOOKUP($B40,'pomembnost postaj'!$A$4:$L$400,'Pomevnost postaj_kopija'!G$1,0),"")</f>
        <v>NE</v>
      </c>
      <c r="H40" s="8" t="str">
        <f>IFERROR(VLOOKUP($B40,'pomembnost postaj'!$A$4:$L$400,'Pomevnost postaj_kopija'!H$1,0),"")</f>
        <v>NE</v>
      </c>
      <c r="I40" s="8" t="str">
        <f>IFERROR(VLOOKUP($B40,'pomembnost postaj'!$A$4:$L$400,'Pomevnost postaj_kopija'!I$1,0),"")</f>
        <v>NE</v>
      </c>
      <c r="J40" s="8" t="str">
        <f>IFERROR(VLOOKUP($B40,'pomembnost postaj'!$A$4:$L$400,'Pomevnost postaj_kopija'!J$1,0),"")</f>
        <v>NE</v>
      </c>
      <c r="K40" s="8" t="str">
        <f>IFERROR(VLOOKUP($B40,'pomembnost postaj'!$A$4:$L$400,'Pomevnost postaj_kopija'!K$1,0),"")</f>
        <v>NE</v>
      </c>
      <c r="L40" s="8" t="str">
        <f>IFERROR(VLOOKUP($B40,'pomembnost postaj'!$A$4:$L$400,'Pomevnost postaj_kopija'!L$1,0),"")</f>
        <v>NE</v>
      </c>
      <c r="M40" s="8" t="str">
        <f>IFERROR(VLOOKUP($B40,'pomembnost postaj'!$A$4:$L$400,'Pomevnost postaj_kopija'!M$1,0),"")</f>
        <v>NE</v>
      </c>
    </row>
    <row r="41" spans="1:13" hidden="1" x14ac:dyDescent="0.25">
      <c r="A41" t="str">
        <f t="shared" si="0"/>
        <v>NE</v>
      </c>
      <c r="B41" s="4" t="str">
        <f>'pomembnost postaj'!A42</f>
        <v xml:space="preserve">Gaber  </v>
      </c>
      <c r="C41" s="8">
        <f>IFERROR(VLOOKUP($B41,'pomembnost postaj'!$A$4:$L$400,'Pomevnost postaj_kopija'!C$1,0),"")</f>
        <v>11984</v>
      </c>
      <c r="D41" s="8">
        <f>IFERROR(VLOOKUP($B41,'pomembnost postaj'!$A$4:$L$400,'Pomevnost postaj_kopija'!D$1,0),"")</f>
        <v>32.832876712328769</v>
      </c>
      <c r="E41" s="8" t="str">
        <f>IFERROR(VLOOKUP($B41,'pomembnost postaj'!$A$4:$L$400,'Pomevnost postaj_kopija'!E$1,0),"")</f>
        <v>IV</v>
      </c>
      <c r="F41" s="8" t="str">
        <f>IFERROR(VLOOKUP($B41,'pomembnost postaj'!$A$4:$L$400,'Pomevnost postaj_kopija'!F$1,0),"")</f>
        <v>NE</v>
      </c>
      <c r="G41" s="8" t="str">
        <f>IFERROR(VLOOKUP($B41,'pomembnost postaj'!$A$4:$L$400,'Pomevnost postaj_kopija'!G$1,0),"")</f>
        <v>NE</v>
      </c>
      <c r="H41" s="8" t="str">
        <f>IFERROR(VLOOKUP($B41,'pomembnost postaj'!$A$4:$L$400,'Pomevnost postaj_kopija'!H$1,0),"")</f>
        <v>NE</v>
      </c>
      <c r="I41" s="8" t="str">
        <f>IFERROR(VLOOKUP($B41,'pomembnost postaj'!$A$4:$L$400,'Pomevnost postaj_kopija'!I$1,0),"")</f>
        <v>NE</v>
      </c>
      <c r="J41" s="8" t="str">
        <f>IFERROR(VLOOKUP($B41,'pomembnost postaj'!$A$4:$L$400,'Pomevnost postaj_kopija'!J$1,0),"")</f>
        <v>NE</v>
      </c>
      <c r="K41" s="8" t="str">
        <f>IFERROR(VLOOKUP($B41,'pomembnost postaj'!$A$4:$L$400,'Pomevnost postaj_kopija'!K$1,0),"")</f>
        <v>NE</v>
      </c>
      <c r="L41" s="8" t="str">
        <f>IFERROR(VLOOKUP($B41,'pomembnost postaj'!$A$4:$L$400,'Pomevnost postaj_kopija'!L$1,0),"")</f>
        <v>NE</v>
      </c>
      <c r="M41" s="8" t="str">
        <f>IFERROR(VLOOKUP($B41,'pomembnost postaj'!$A$4:$L$400,'Pomevnost postaj_kopija'!M$1,0),"")</f>
        <v>NE</v>
      </c>
    </row>
    <row r="42" spans="1:13" hidden="1" x14ac:dyDescent="0.25">
      <c r="A42" t="str">
        <f t="shared" si="0"/>
        <v>NE</v>
      </c>
      <c r="B42" s="4" t="str">
        <f>'pomembnost postaj'!A43</f>
        <v>Globoko</v>
      </c>
      <c r="C42" s="8">
        <f>IFERROR(VLOOKUP($B42,'pomembnost postaj'!$A$4:$L$400,'Pomevnost postaj_kopija'!C$1,0),"")</f>
        <v>8613</v>
      </c>
      <c r="D42" s="8">
        <f>IFERROR(VLOOKUP($B42,'pomembnost postaj'!$A$4:$L$400,'Pomevnost postaj_kopija'!D$1,0),"")</f>
        <v>23.597260273972601</v>
      </c>
      <c r="E42" s="8" t="str">
        <f>IFERROR(VLOOKUP($B42,'pomembnost postaj'!$A$4:$L$400,'Pomevnost postaj_kopija'!E$1,0),"")</f>
        <v>IV</v>
      </c>
      <c r="F42" s="8" t="str">
        <f>IFERROR(VLOOKUP($B42,'pomembnost postaj'!$A$4:$L$400,'Pomevnost postaj_kopija'!F$1,0),"")</f>
        <v>NE</v>
      </c>
      <c r="G42" s="8" t="str">
        <f>IFERROR(VLOOKUP($B42,'pomembnost postaj'!$A$4:$L$400,'Pomevnost postaj_kopija'!G$1,0),"")</f>
        <v>NE</v>
      </c>
      <c r="H42" s="8" t="str">
        <f>IFERROR(VLOOKUP($B42,'pomembnost postaj'!$A$4:$L$400,'Pomevnost postaj_kopija'!H$1,0),"")</f>
        <v>NE</v>
      </c>
      <c r="I42" s="8" t="str">
        <f>IFERROR(VLOOKUP($B42,'pomembnost postaj'!$A$4:$L$400,'Pomevnost postaj_kopija'!I$1,0),"")</f>
        <v>NE</v>
      </c>
      <c r="J42" s="8" t="str">
        <f>IFERROR(VLOOKUP($B42,'pomembnost postaj'!$A$4:$L$400,'Pomevnost postaj_kopija'!J$1,0),"")</f>
        <v>NE</v>
      </c>
      <c r="K42" s="8" t="str">
        <f>IFERROR(VLOOKUP($B42,'pomembnost postaj'!$A$4:$L$400,'Pomevnost postaj_kopija'!K$1,0),"")</f>
        <v>NE</v>
      </c>
      <c r="L42" s="8" t="str">
        <f>IFERROR(VLOOKUP($B42,'pomembnost postaj'!$A$4:$L$400,'Pomevnost postaj_kopija'!L$1,0),"")</f>
        <v>NE</v>
      </c>
      <c r="M42" s="8" t="str">
        <f>IFERROR(VLOOKUP($B42,'pomembnost postaj'!$A$4:$L$400,'Pomevnost postaj_kopija'!M$1,0),"")</f>
        <v>NE</v>
      </c>
    </row>
    <row r="43" spans="1:13" hidden="1" x14ac:dyDescent="0.25">
      <c r="A43" t="str">
        <f t="shared" si="0"/>
        <v>NE</v>
      </c>
      <c r="B43" s="4" t="str">
        <f>'pomembnost postaj'!A44</f>
        <v xml:space="preserve">Gomila  </v>
      </c>
      <c r="C43" s="8">
        <f>IFERROR(VLOOKUP($B43,'pomembnost postaj'!$A$4:$L$400,'Pomevnost postaj_kopija'!C$1,0),"")</f>
        <v>427</v>
      </c>
      <c r="D43" s="8">
        <f>IFERROR(VLOOKUP($B43,'pomembnost postaj'!$A$4:$L$400,'Pomevnost postaj_kopija'!D$1,0),"")</f>
        <v>1.1698630136986301</v>
      </c>
      <c r="E43" s="8" t="str">
        <f>IFERROR(VLOOKUP($B43,'pomembnost postaj'!$A$4:$L$400,'Pomevnost postaj_kopija'!E$1,0),"")</f>
        <v>IV</v>
      </c>
      <c r="F43" s="8" t="str">
        <f>IFERROR(VLOOKUP($B43,'pomembnost postaj'!$A$4:$L$400,'Pomevnost postaj_kopija'!F$1,0),"")</f>
        <v>NE</v>
      </c>
      <c r="G43" s="8" t="str">
        <f>IFERROR(VLOOKUP($B43,'pomembnost postaj'!$A$4:$L$400,'Pomevnost postaj_kopija'!G$1,0),"")</f>
        <v>NE</v>
      </c>
      <c r="H43" s="8" t="str">
        <f>IFERROR(VLOOKUP($B43,'pomembnost postaj'!$A$4:$L$400,'Pomevnost postaj_kopija'!H$1,0),"")</f>
        <v>NE</v>
      </c>
      <c r="I43" s="8" t="str">
        <f>IFERROR(VLOOKUP($B43,'pomembnost postaj'!$A$4:$L$400,'Pomevnost postaj_kopija'!I$1,0),"")</f>
        <v>NE</v>
      </c>
      <c r="J43" s="8" t="str">
        <f>IFERROR(VLOOKUP($B43,'pomembnost postaj'!$A$4:$L$400,'Pomevnost postaj_kopija'!J$1,0),"")</f>
        <v>NE</v>
      </c>
      <c r="K43" s="8" t="str">
        <f>IFERROR(VLOOKUP($B43,'pomembnost postaj'!$A$4:$L$400,'Pomevnost postaj_kopija'!K$1,0),"")</f>
        <v>NE</v>
      </c>
      <c r="L43" s="8" t="str">
        <f>IFERROR(VLOOKUP($B43,'pomembnost postaj'!$A$4:$L$400,'Pomevnost postaj_kopija'!L$1,0),"")</f>
        <v>NE</v>
      </c>
      <c r="M43" s="8" t="str">
        <f>IFERROR(VLOOKUP($B43,'pomembnost postaj'!$A$4:$L$400,'Pomevnost postaj_kopija'!M$1,0),"")</f>
        <v>NE</v>
      </c>
    </row>
    <row r="44" spans="1:13" hidden="1" x14ac:dyDescent="0.25">
      <c r="A44" t="str">
        <f t="shared" si="0"/>
        <v>NE</v>
      </c>
      <c r="B44" s="4" t="str">
        <f>'pomembnost postaj'!A45</f>
        <v xml:space="preserve">Gornje Ležeče  </v>
      </c>
      <c r="C44" s="8">
        <f>IFERROR(VLOOKUP($B44,'pomembnost postaj'!$A$4:$L$400,'Pomevnost postaj_kopija'!C$1,0),"")</f>
        <v>766</v>
      </c>
      <c r="D44" s="8">
        <f>IFERROR(VLOOKUP($B44,'pomembnost postaj'!$A$4:$L$400,'Pomevnost postaj_kopija'!D$1,0),"")</f>
        <v>2.0986301369863014</v>
      </c>
      <c r="E44" s="8" t="str">
        <f>IFERROR(VLOOKUP($B44,'pomembnost postaj'!$A$4:$L$400,'Pomevnost postaj_kopija'!E$1,0),"")</f>
        <v>IV</v>
      </c>
      <c r="F44" s="8" t="str">
        <f>IFERROR(VLOOKUP($B44,'pomembnost postaj'!$A$4:$L$400,'Pomevnost postaj_kopija'!F$1,0),"")</f>
        <v>NE</v>
      </c>
      <c r="G44" s="8" t="str">
        <f>IFERROR(VLOOKUP($B44,'pomembnost postaj'!$A$4:$L$400,'Pomevnost postaj_kopija'!G$1,0),"")</f>
        <v>NE</v>
      </c>
      <c r="H44" s="8" t="str">
        <f>IFERROR(VLOOKUP($B44,'pomembnost postaj'!$A$4:$L$400,'Pomevnost postaj_kopija'!H$1,0),"")</f>
        <v>NE</v>
      </c>
      <c r="I44" s="8" t="str">
        <f>IFERROR(VLOOKUP($B44,'pomembnost postaj'!$A$4:$L$400,'Pomevnost postaj_kopija'!I$1,0),"")</f>
        <v>NE</v>
      </c>
      <c r="J44" s="8" t="str">
        <f>IFERROR(VLOOKUP($B44,'pomembnost postaj'!$A$4:$L$400,'Pomevnost postaj_kopija'!J$1,0),"")</f>
        <v>NE</v>
      </c>
      <c r="K44" s="8" t="str">
        <f>IFERROR(VLOOKUP($B44,'pomembnost postaj'!$A$4:$L$400,'Pomevnost postaj_kopija'!K$1,0),"")</f>
        <v>NE</v>
      </c>
      <c r="L44" s="8" t="str">
        <f>IFERROR(VLOOKUP($B44,'pomembnost postaj'!$A$4:$L$400,'Pomevnost postaj_kopija'!L$1,0),"")</f>
        <v>NE</v>
      </c>
      <c r="M44" s="8" t="str">
        <f>IFERROR(VLOOKUP($B44,'pomembnost postaj'!$A$4:$L$400,'Pomevnost postaj_kopija'!M$1,0),"")</f>
        <v>NE</v>
      </c>
    </row>
    <row r="45" spans="1:13" hidden="1" x14ac:dyDescent="0.25">
      <c r="A45" t="str">
        <f t="shared" si="0"/>
        <v>NE</v>
      </c>
      <c r="B45" s="4" t="str">
        <f>'pomembnost postaj'!A46</f>
        <v xml:space="preserve">Gornji Petrovci  </v>
      </c>
      <c r="C45" s="8">
        <f>IFERROR(VLOOKUP($B45,'pomembnost postaj'!$A$4:$L$400,'Pomevnost postaj_kopija'!C$1,0),"")</f>
        <v>4132</v>
      </c>
      <c r="D45" s="8">
        <f>IFERROR(VLOOKUP($B45,'pomembnost postaj'!$A$4:$L$400,'Pomevnost postaj_kopija'!D$1,0),"")</f>
        <v>11.32054794520548</v>
      </c>
      <c r="E45" s="8" t="str">
        <f>IFERROR(VLOOKUP($B45,'pomembnost postaj'!$A$4:$L$400,'Pomevnost postaj_kopija'!E$1,0),"")</f>
        <v>IV</v>
      </c>
      <c r="F45" s="8" t="str">
        <f>IFERROR(VLOOKUP($B45,'pomembnost postaj'!$A$4:$L$400,'Pomevnost postaj_kopija'!F$1,0),"")</f>
        <v>NE</v>
      </c>
      <c r="G45" s="8" t="str">
        <f>IFERROR(VLOOKUP($B45,'pomembnost postaj'!$A$4:$L$400,'Pomevnost postaj_kopija'!G$1,0),"")</f>
        <v>NE</v>
      </c>
      <c r="H45" s="8" t="str">
        <f>IFERROR(VLOOKUP($B45,'pomembnost postaj'!$A$4:$L$400,'Pomevnost postaj_kopija'!H$1,0),"")</f>
        <v>NE</v>
      </c>
      <c r="I45" s="8" t="str">
        <f>IFERROR(VLOOKUP($B45,'pomembnost postaj'!$A$4:$L$400,'Pomevnost postaj_kopija'!I$1,0),"")</f>
        <v>NE</v>
      </c>
      <c r="J45" s="8" t="str">
        <f>IFERROR(VLOOKUP($B45,'pomembnost postaj'!$A$4:$L$400,'Pomevnost postaj_kopija'!J$1,0),"")</f>
        <v>NE</v>
      </c>
      <c r="K45" s="8" t="str">
        <f>IFERROR(VLOOKUP($B45,'pomembnost postaj'!$A$4:$L$400,'Pomevnost postaj_kopija'!K$1,0),"")</f>
        <v>NE</v>
      </c>
      <c r="L45" s="8" t="str">
        <f>IFERROR(VLOOKUP($B45,'pomembnost postaj'!$A$4:$L$400,'Pomevnost postaj_kopija'!L$1,0),"")</f>
        <v>NE</v>
      </c>
      <c r="M45" s="8" t="str">
        <f>IFERROR(VLOOKUP($B45,'pomembnost postaj'!$A$4:$L$400,'Pomevnost postaj_kopija'!M$1,0),"")</f>
        <v>NE</v>
      </c>
    </row>
    <row r="46" spans="1:13" hidden="1" x14ac:dyDescent="0.25">
      <c r="A46" t="str">
        <f t="shared" si="0"/>
        <v>NE</v>
      </c>
      <c r="B46" s="4" t="str">
        <f>'pomembnost postaj'!A47</f>
        <v xml:space="preserve">Gradac  </v>
      </c>
      <c r="C46" s="8">
        <f>IFERROR(VLOOKUP($B46,'pomembnost postaj'!$A$4:$L$400,'Pomevnost postaj_kopija'!C$1,0),"")</f>
        <v>5655</v>
      </c>
      <c r="D46" s="8">
        <f>IFERROR(VLOOKUP($B46,'pomembnost postaj'!$A$4:$L$400,'Pomevnost postaj_kopija'!D$1,0),"")</f>
        <v>15.493150684931507</v>
      </c>
      <c r="E46" s="8" t="str">
        <f>IFERROR(VLOOKUP($B46,'pomembnost postaj'!$A$4:$L$400,'Pomevnost postaj_kopija'!E$1,0),"")</f>
        <v>IV</v>
      </c>
      <c r="F46" s="8" t="str">
        <f>IFERROR(VLOOKUP($B46,'pomembnost postaj'!$A$4:$L$400,'Pomevnost postaj_kopija'!F$1,0),"")</f>
        <v>NE</v>
      </c>
      <c r="G46" s="8" t="str">
        <f>IFERROR(VLOOKUP($B46,'pomembnost postaj'!$A$4:$L$400,'Pomevnost postaj_kopija'!G$1,0),"")</f>
        <v>NE</v>
      </c>
      <c r="H46" s="8" t="str">
        <f>IFERROR(VLOOKUP($B46,'pomembnost postaj'!$A$4:$L$400,'Pomevnost postaj_kopija'!H$1,0),"")</f>
        <v>NE</v>
      </c>
      <c r="I46" s="8" t="str">
        <f>IFERROR(VLOOKUP($B46,'pomembnost postaj'!$A$4:$L$400,'Pomevnost postaj_kopija'!I$1,0),"")</f>
        <v>NE</v>
      </c>
      <c r="J46" s="8" t="str">
        <f>IFERROR(VLOOKUP($B46,'pomembnost postaj'!$A$4:$L$400,'Pomevnost postaj_kopija'!J$1,0),"")</f>
        <v>NE</v>
      </c>
      <c r="K46" s="8" t="str">
        <f>IFERROR(VLOOKUP($B46,'pomembnost postaj'!$A$4:$L$400,'Pomevnost postaj_kopija'!K$1,0),"")</f>
        <v>NE</v>
      </c>
      <c r="L46" s="8" t="str">
        <f>IFERROR(VLOOKUP($B46,'pomembnost postaj'!$A$4:$L$400,'Pomevnost postaj_kopija'!L$1,0),"")</f>
        <v>NE</v>
      </c>
      <c r="M46" s="8" t="str">
        <f>IFERROR(VLOOKUP($B46,'pomembnost postaj'!$A$4:$L$400,'Pomevnost postaj_kopija'!M$1,0),"")</f>
        <v>NE</v>
      </c>
    </row>
    <row r="47" spans="1:13" hidden="1" x14ac:dyDescent="0.25">
      <c r="A47" t="str">
        <f t="shared" si="0"/>
        <v>NE</v>
      </c>
      <c r="B47" s="4" t="str">
        <f>'pomembnost postaj'!A48</f>
        <v xml:space="preserve">Grahovo  </v>
      </c>
      <c r="C47" s="8">
        <f>IFERROR(VLOOKUP($B47,'pomembnost postaj'!$A$4:$L$400,'Pomevnost postaj_kopija'!C$1,0),"")</f>
        <v>11447</v>
      </c>
      <c r="D47" s="8">
        <f>IFERROR(VLOOKUP($B47,'pomembnost postaj'!$A$4:$L$400,'Pomevnost postaj_kopija'!D$1,0),"")</f>
        <v>31.361643835616437</v>
      </c>
      <c r="E47" s="8" t="str">
        <f>IFERROR(VLOOKUP($B47,'pomembnost postaj'!$A$4:$L$400,'Pomevnost postaj_kopija'!E$1,0),"")</f>
        <v>IV</v>
      </c>
      <c r="F47" s="8" t="str">
        <f>IFERROR(VLOOKUP($B47,'pomembnost postaj'!$A$4:$L$400,'Pomevnost postaj_kopija'!F$1,0),"")</f>
        <v>NE</v>
      </c>
      <c r="G47" s="8" t="str">
        <f>IFERROR(VLOOKUP($B47,'pomembnost postaj'!$A$4:$L$400,'Pomevnost postaj_kopija'!G$1,0),"")</f>
        <v>NE</v>
      </c>
      <c r="H47" s="8" t="str">
        <f>IFERROR(VLOOKUP($B47,'pomembnost postaj'!$A$4:$L$400,'Pomevnost postaj_kopija'!H$1,0),"")</f>
        <v>NE</v>
      </c>
      <c r="I47" s="8" t="str">
        <f>IFERROR(VLOOKUP($B47,'pomembnost postaj'!$A$4:$L$400,'Pomevnost postaj_kopija'!I$1,0),"")</f>
        <v>NE</v>
      </c>
      <c r="J47" s="8" t="str">
        <f>IFERROR(VLOOKUP($B47,'pomembnost postaj'!$A$4:$L$400,'Pomevnost postaj_kopija'!J$1,0),"")</f>
        <v>NE</v>
      </c>
      <c r="K47" s="8" t="str">
        <f>IFERROR(VLOOKUP($B47,'pomembnost postaj'!$A$4:$L$400,'Pomevnost postaj_kopija'!K$1,0),"")</f>
        <v>NE</v>
      </c>
      <c r="L47" s="8" t="str">
        <f>IFERROR(VLOOKUP($B47,'pomembnost postaj'!$A$4:$L$400,'Pomevnost postaj_kopija'!L$1,0),"")</f>
        <v>NE</v>
      </c>
      <c r="M47" s="8" t="str">
        <f>IFERROR(VLOOKUP($B47,'pomembnost postaj'!$A$4:$L$400,'Pomevnost postaj_kopija'!M$1,0),"")</f>
        <v>NE</v>
      </c>
    </row>
    <row r="48" spans="1:13" hidden="1" x14ac:dyDescent="0.25">
      <c r="A48" t="str">
        <f t="shared" si="0"/>
        <v>NE</v>
      </c>
      <c r="B48" s="4" t="str">
        <f>'pomembnost postaj'!A49</f>
        <v xml:space="preserve">Grlava  </v>
      </c>
      <c r="C48" s="8">
        <f>IFERROR(VLOOKUP($B48,'pomembnost postaj'!$A$4:$L$400,'Pomevnost postaj_kopija'!C$1,0),"")</f>
        <v>848</v>
      </c>
      <c r="D48" s="8">
        <f>IFERROR(VLOOKUP($B48,'pomembnost postaj'!$A$4:$L$400,'Pomevnost postaj_kopija'!D$1,0),"")</f>
        <v>2.3232876712328765</v>
      </c>
      <c r="E48" s="8" t="str">
        <f>IFERROR(VLOOKUP($B48,'pomembnost postaj'!$A$4:$L$400,'Pomevnost postaj_kopija'!E$1,0),"")</f>
        <v>IV</v>
      </c>
      <c r="F48" s="8" t="str">
        <f>IFERROR(VLOOKUP($B48,'pomembnost postaj'!$A$4:$L$400,'Pomevnost postaj_kopija'!F$1,0),"")</f>
        <v>NE</v>
      </c>
      <c r="G48" s="8" t="str">
        <f>IFERROR(VLOOKUP($B48,'pomembnost postaj'!$A$4:$L$400,'Pomevnost postaj_kopija'!G$1,0),"")</f>
        <v>NE</v>
      </c>
      <c r="H48" s="8" t="str">
        <f>IFERROR(VLOOKUP($B48,'pomembnost postaj'!$A$4:$L$400,'Pomevnost postaj_kopija'!H$1,0),"")</f>
        <v>NE</v>
      </c>
      <c r="I48" s="8" t="str">
        <f>IFERROR(VLOOKUP($B48,'pomembnost postaj'!$A$4:$L$400,'Pomevnost postaj_kopija'!I$1,0),"")</f>
        <v>NE</v>
      </c>
      <c r="J48" s="8" t="str">
        <f>IFERROR(VLOOKUP($B48,'pomembnost postaj'!$A$4:$L$400,'Pomevnost postaj_kopija'!J$1,0),"")</f>
        <v>NE</v>
      </c>
      <c r="K48" s="8" t="str">
        <f>IFERROR(VLOOKUP($B48,'pomembnost postaj'!$A$4:$L$400,'Pomevnost postaj_kopija'!K$1,0),"")</f>
        <v>NE</v>
      </c>
      <c r="L48" s="8" t="str">
        <f>IFERROR(VLOOKUP($B48,'pomembnost postaj'!$A$4:$L$400,'Pomevnost postaj_kopija'!L$1,0),"")</f>
        <v>NE</v>
      </c>
      <c r="M48" s="8" t="str">
        <f>IFERROR(VLOOKUP($B48,'pomembnost postaj'!$A$4:$L$400,'Pomevnost postaj_kopija'!M$1,0),"")</f>
        <v>NE</v>
      </c>
    </row>
    <row r="49" spans="1:13" x14ac:dyDescent="0.25">
      <c r="A49" t="str">
        <f t="shared" si="0"/>
        <v>DA</v>
      </c>
      <c r="B49" s="4" t="str">
        <f>'pomembnost postaj'!A50</f>
        <v xml:space="preserve">Grobelno  </v>
      </c>
      <c r="C49" s="8">
        <f>IFERROR(VLOOKUP($B49,'pomembnost postaj'!$A$4:$L$400,'Pomevnost postaj_kopija'!C$1,0),"")</f>
        <v>42845</v>
      </c>
      <c r="D49" s="8">
        <f>IFERROR(VLOOKUP($B49,'pomembnost postaj'!$A$4:$L$400,'Pomevnost postaj_kopija'!D$1,0),"")</f>
        <v>117.38356164383562</v>
      </c>
      <c r="E49" s="8" t="str">
        <f>IFERROR(VLOOKUP($B49,'pomembnost postaj'!$A$4:$L$400,'Pomevnost postaj_kopija'!E$1,0),"")</f>
        <v>III</v>
      </c>
      <c r="F49" s="8" t="str">
        <f>IFERROR(VLOOKUP($B49,'pomembnost postaj'!$A$4:$L$400,'Pomevnost postaj_kopija'!F$1,0),"")</f>
        <v>DA</v>
      </c>
      <c r="G49" s="8" t="str">
        <f>IFERROR(VLOOKUP($B49,'pomembnost postaj'!$A$4:$L$400,'Pomevnost postaj_kopija'!G$1,0),"")</f>
        <v>NE</v>
      </c>
      <c r="H49" s="8" t="str">
        <f>IFERROR(VLOOKUP($B49,'pomembnost postaj'!$A$4:$L$400,'Pomevnost postaj_kopija'!H$1,0),"")</f>
        <v>NE</v>
      </c>
      <c r="I49" s="8" t="str">
        <f>IFERROR(VLOOKUP($B49,'pomembnost postaj'!$A$4:$L$400,'Pomevnost postaj_kopija'!I$1,0),"")</f>
        <v>NE</v>
      </c>
      <c r="J49" s="8" t="str">
        <f>IFERROR(VLOOKUP($B49,'pomembnost postaj'!$A$4:$L$400,'Pomevnost postaj_kopija'!J$1,0),"")</f>
        <v>NE</v>
      </c>
      <c r="K49" s="8" t="str">
        <f>IFERROR(VLOOKUP($B49,'pomembnost postaj'!$A$4:$L$400,'Pomevnost postaj_kopija'!K$1,0),"")</f>
        <v>NE</v>
      </c>
      <c r="L49" s="8" t="str">
        <f>IFERROR(VLOOKUP($B49,'pomembnost postaj'!$A$4:$L$400,'Pomevnost postaj_kopija'!L$1,0),"")</f>
        <v>NE</v>
      </c>
      <c r="M49" s="8" t="str">
        <f>IFERROR(VLOOKUP($B49,'pomembnost postaj'!$A$4:$L$400,'Pomevnost postaj_kopija'!M$1,0),"")</f>
        <v>NE</v>
      </c>
    </row>
    <row r="50" spans="1:13" x14ac:dyDescent="0.25">
      <c r="A50" t="str">
        <f t="shared" si="0"/>
        <v>DA</v>
      </c>
      <c r="B50" s="4" t="str">
        <f>'pomembnost postaj'!A51</f>
        <v xml:space="preserve">Grosuplje  </v>
      </c>
      <c r="C50" s="8">
        <f>IFERROR(VLOOKUP($B50,'pomembnost postaj'!$A$4:$L$400,'Pomevnost postaj_kopija'!C$1,0),"")</f>
        <v>203828</v>
      </c>
      <c r="D50" s="8">
        <f>IFERROR(VLOOKUP($B50,'pomembnost postaj'!$A$4:$L$400,'Pomevnost postaj_kopija'!D$1,0),"")</f>
        <v>558.43287671232872</v>
      </c>
      <c r="E50" s="8" t="str">
        <f>IFERROR(VLOOKUP($B50,'pomembnost postaj'!$A$4:$L$400,'Pomevnost postaj_kopija'!E$1,0),"")</f>
        <v>III</v>
      </c>
      <c r="F50" s="8" t="str">
        <f>IFERROR(VLOOKUP($B50,'pomembnost postaj'!$A$4:$L$400,'Pomevnost postaj_kopija'!F$1,0),"")</f>
        <v>NE</v>
      </c>
      <c r="G50" s="8" t="str">
        <f>IFERROR(VLOOKUP($B50,'pomembnost postaj'!$A$4:$L$400,'Pomevnost postaj_kopija'!G$1,0),"")</f>
        <v>NE</v>
      </c>
      <c r="H50" s="8" t="str">
        <f>IFERROR(VLOOKUP($B50,'pomembnost postaj'!$A$4:$L$400,'Pomevnost postaj_kopija'!H$1,0),"")</f>
        <v>NE</v>
      </c>
      <c r="I50" s="8" t="str">
        <f>IFERROR(VLOOKUP($B50,'pomembnost postaj'!$A$4:$L$400,'Pomevnost postaj_kopija'!I$1,0),"")</f>
        <v>NE</v>
      </c>
      <c r="J50" s="8" t="str">
        <f>IFERROR(VLOOKUP($B50,'pomembnost postaj'!$A$4:$L$400,'Pomevnost postaj_kopija'!J$1,0),"")</f>
        <v>DA</v>
      </c>
      <c r="K50" s="8" t="str">
        <f>IFERROR(VLOOKUP($B50,'pomembnost postaj'!$A$4:$L$400,'Pomevnost postaj_kopija'!K$1,0),"")</f>
        <v>DA</v>
      </c>
      <c r="L50" s="8" t="str">
        <f>IFERROR(VLOOKUP($B50,'pomembnost postaj'!$A$4:$L$400,'Pomevnost postaj_kopija'!L$1,0),"")</f>
        <v>NE</v>
      </c>
      <c r="M50" s="8" t="str">
        <f>IFERROR(VLOOKUP($B50,'pomembnost postaj'!$A$4:$L$400,'Pomevnost postaj_kopija'!M$1,0),"")</f>
        <v>NE</v>
      </c>
    </row>
    <row r="51" spans="1:13" hidden="1" x14ac:dyDescent="0.25">
      <c r="A51" t="str">
        <f t="shared" si="0"/>
        <v>NE</v>
      </c>
      <c r="B51" s="4" t="str">
        <f>'pomembnost postaj'!A52</f>
        <v xml:space="preserve">Hajdina  </v>
      </c>
      <c r="C51" s="8">
        <f>IFERROR(VLOOKUP($B51,'pomembnost postaj'!$A$4:$L$400,'Pomevnost postaj_kopija'!C$1,0),"")</f>
        <v>8833</v>
      </c>
      <c r="D51" s="8">
        <f>IFERROR(VLOOKUP($B51,'pomembnost postaj'!$A$4:$L$400,'Pomevnost postaj_kopija'!D$1,0),"")</f>
        <v>24.2</v>
      </c>
      <c r="E51" s="8" t="str">
        <f>IFERROR(VLOOKUP($B51,'pomembnost postaj'!$A$4:$L$400,'Pomevnost postaj_kopija'!E$1,0),"")</f>
        <v>IV</v>
      </c>
      <c r="F51" s="8" t="str">
        <f>IFERROR(VLOOKUP($B51,'pomembnost postaj'!$A$4:$L$400,'Pomevnost postaj_kopija'!F$1,0),"")</f>
        <v>NE</v>
      </c>
      <c r="G51" s="8" t="str">
        <f>IFERROR(VLOOKUP($B51,'pomembnost postaj'!$A$4:$L$400,'Pomevnost postaj_kopija'!G$1,0),"")</f>
        <v>NE</v>
      </c>
      <c r="H51" s="8" t="str">
        <f>IFERROR(VLOOKUP($B51,'pomembnost postaj'!$A$4:$L$400,'Pomevnost postaj_kopija'!H$1,0),"")</f>
        <v>NE</v>
      </c>
      <c r="I51" s="8" t="str">
        <f>IFERROR(VLOOKUP($B51,'pomembnost postaj'!$A$4:$L$400,'Pomevnost postaj_kopija'!I$1,0),"")</f>
        <v>NE</v>
      </c>
      <c r="J51" s="8" t="str">
        <f>IFERROR(VLOOKUP($B51,'pomembnost postaj'!$A$4:$L$400,'Pomevnost postaj_kopija'!J$1,0),"")</f>
        <v>NE</v>
      </c>
      <c r="K51" s="8" t="str">
        <f>IFERROR(VLOOKUP($B51,'pomembnost postaj'!$A$4:$L$400,'Pomevnost postaj_kopija'!K$1,0),"")</f>
        <v>NE</v>
      </c>
      <c r="L51" s="8" t="str">
        <f>IFERROR(VLOOKUP($B51,'pomembnost postaj'!$A$4:$L$400,'Pomevnost postaj_kopija'!L$1,0),"")</f>
        <v>NE</v>
      </c>
      <c r="M51" s="8" t="str">
        <f>IFERROR(VLOOKUP($B51,'pomembnost postaj'!$A$4:$L$400,'Pomevnost postaj_kopija'!M$1,0),"")</f>
        <v>NE</v>
      </c>
    </row>
    <row r="52" spans="1:13" hidden="1" x14ac:dyDescent="0.25">
      <c r="A52" t="str">
        <f t="shared" si="0"/>
        <v>NE</v>
      </c>
      <c r="B52" s="4" t="str">
        <f>'pomembnost postaj'!A53</f>
        <v>Hoče</v>
      </c>
      <c r="C52" s="8">
        <f>IFERROR(VLOOKUP($B52,'pomembnost postaj'!$A$4:$L$400,'Pomevnost postaj_kopija'!C$1,0),"")</f>
        <v>26266</v>
      </c>
      <c r="D52" s="8">
        <f>IFERROR(VLOOKUP($B52,'pomembnost postaj'!$A$4:$L$400,'Pomevnost postaj_kopija'!D$1,0),"")</f>
        <v>71.961643835616442</v>
      </c>
      <c r="E52" s="8" t="str">
        <f>IFERROR(VLOOKUP($B52,'pomembnost postaj'!$A$4:$L$400,'Pomevnost postaj_kopija'!E$1,0),"")</f>
        <v>IV</v>
      </c>
      <c r="F52" s="8" t="str">
        <f>IFERROR(VLOOKUP($B52,'pomembnost postaj'!$A$4:$L$400,'Pomevnost postaj_kopija'!F$1,0),"")</f>
        <v>NE</v>
      </c>
      <c r="G52" s="8" t="str">
        <f>IFERROR(VLOOKUP($B52,'pomembnost postaj'!$A$4:$L$400,'Pomevnost postaj_kopija'!G$1,0),"")</f>
        <v>NE</v>
      </c>
      <c r="H52" s="8" t="str">
        <f>IFERROR(VLOOKUP($B52,'pomembnost postaj'!$A$4:$L$400,'Pomevnost postaj_kopija'!H$1,0),"")</f>
        <v>NE</v>
      </c>
      <c r="I52" s="8" t="str">
        <f>IFERROR(VLOOKUP($B52,'pomembnost postaj'!$A$4:$L$400,'Pomevnost postaj_kopija'!I$1,0),"")</f>
        <v>NE</v>
      </c>
      <c r="J52" s="8" t="str">
        <f>IFERROR(VLOOKUP($B52,'pomembnost postaj'!$A$4:$L$400,'Pomevnost postaj_kopija'!J$1,0),"")</f>
        <v>NE</v>
      </c>
      <c r="K52" s="8" t="str">
        <f>IFERROR(VLOOKUP($B52,'pomembnost postaj'!$A$4:$L$400,'Pomevnost postaj_kopija'!K$1,0),"")</f>
        <v>NE</v>
      </c>
      <c r="L52" s="8" t="str">
        <f>IFERROR(VLOOKUP($B52,'pomembnost postaj'!$A$4:$L$400,'Pomevnost postaj_kopija'!L$1,0),"")</f>
        <v>NE</v>
      </c>
      <c r="M52" s="8" t="str">
        <f>IFERROR(VLOOKUP($B52,'pomembnost postaj'!$A$4:$L$400,'Pomevnost postaj_kopija'!M$1,0),"")</f>
        <v>NE</v>
      </c>
    </row>
    <row r="53" spans="1:13" x14ac:dyDescent="0.25">
      <c r="A53" t="str">
        <f t="shared" si="0"/>
        <v>DA</v>
      </c>
      <c r="B53" s="4" t="str">
        <f>'pomembnost postaj'!A54</f>
        <v xml:space="preserve">Hodoš  </v>
      </c>
      <c r="C53" s="8">
        <f>IFERROR(VLOOKUP($B53,'pomembnost postaj'!$A$4:$L$400,'Pomevnost postaj_kopija'!C$1,0),"")</f>
        <v>3651</v>
      </c>
      <c r="D53" s="8">
        <f>IFERROR(VLOOKUP($B53,'pomembnost postaj'!$A$4:$L$400,'Pomevnost postaj_kopija'!D$1,0),"")</f>
        <v>10.002739726027396</v>
      </c>
      <c r="E53" s="8" t="str">
        <f>IFERROR(VLOOKUP($B53,'pomembnost postaj'!$A$4:$L$400,'Pomevnost postaj_kopija'!E$1,0),"")</f>
        <v>IV</v>
      </c>
      <c r="F53" s="8" t="str">
        <f>IFERROR(VLOOKUP($B53,'pomembnost postaj'!$A$4:$L$400,'Pomevnost postaj_kopija'!F$1,0),"")</f>
        <v>NE</v>
      </c>
      <c r="G53" s="8" t="str">
        <f>IFERROR(VLOOKUP($B53,'pomembnost postaj'!$A$4:$L$400,'Pomevnost postaj_kopija'!G$1,0),"")</f>
        <v>DA</v>
      </c>
      <c r="H53" s="8" t="str">
        <f>IFERROR(VLOOKUP($B53,'pomembnost postaj'!$A$4:$L$400,'Pomevnost postaj_kopija'!H$1,0),"")</f>
        <v>DA</v>
      </c>
      <c r="I53" s="8" t="str">
        <f>IFERROR(VLOOKUP($B53,'pomembnost postaj'!$A$4:$L$400,'Pomevnost postaj_kopija'!I$1,0),"")</f>
        <v>NE</v>
      </c>
      <c r="J53" s="8" t="str">
        <f>IFERROR(VLOOKUP($B53,'pomembnost postaj'!$A$4:$L$400,'Pomevnost postaj_kopija'!J$1,0),"")</f>
        <v>NE</v>
      </c>
      <c r="K53" s="8" t="str">
        <f>IFERROR(VLOOKUP($B53,'pomembnost postaj'!$A$4:$L$400,'Pomevnost postaj_kopija'!K$1,0),"")</f>
        <v>DA</v>
      </c>
      <c r="L53" s="8" t="str">
        <f>IFERROR(VLOOKUP($B53,'pomembnost postaj'!$A$4:$L$400,'Pomevnost postaj_kopija'!L$1,0),"")</f>
        <v>NE</v>
      </c>
      <c r="M53" s="8" t="str">
        <f>IFERROR(VLOOKUP($B53,'pomembnost postaj'!$A$4:$L$400,'Pomevnost postaj_kopija'!M$1,0),"")</f>
        <v>NE</v>
      </c>
    </row>
    <row r="54" spans="1:13" hidden="1" x14ac:dyDescent="0.25">
      <c r="A54" t="str">
        <f t="shared" si="0"/>
        <v>NE</v>
      </c>
      <c r="B54" s="4" t="str">
        <f>'pomembnost postaj'!A55</f>
        <v xml:space="preserve">Holmec  </v>
      </c>
      <c r="C54" s="8">
        <f>IFERROR(VLOOKUP($B54,'pomembnost postaj'!$A$4:$L$400,'Pomevnost postaj_kopija'!C$1,0),"")</f>
        <v>1770</v>
      </c>
      <c r="D54" s="8">
        <f>IFERROR(VLOOKUP($B54,'pomembnost postaj'!$A$4:$L$400,'Pomevnost postaj_kopija'!D$1,0),"")</f>
        <v>6.0409556313993171</v>
      </c>
      <c r="E54" s="8" t="str">
        <f>IFERROR(VLOOKUP($B54,'pomembnost postaj'!$A$4:$L$400,'Pomevnost postaj_kopija'!E$1,0),"")</f>
        <v>IV</v>
      </c>
      <c r="F54" s="8" t="str">
        <f>IFERROR(VLOOKUP($B54,'pomembnost postaj'!$A$4:$L$400,'Pomevnost postaj_kopija'!F$1,0),"")</f>
        <v>NE</v>
      </c>
      <c r="G54" s="8" t="str">
        <f>IFERROR(VLOOKUP($B54,'pomembnost postaj'!$A$4:$L$400,'Pomevnost postaj_kopija'!G$1,0),"")</f>
        <v>NE</v>
      </c>
      <c r="H54" s="8" t="str">
        <f>IFERROR(VLOOKUP($B54,'pomembnost postaj'!$A$4:$L$400,'Pomevnost postaj_kopija'!H$1,0),"")</f>
        <v>NE</v>
      </c>
      <c r="I54" s="8" t="str">
        <f>IFERROR(VLOOKUP($B54,'pomembnost postaj'!$A$4:$L$400,'Pomevnost postaj_kopija'!I$1,0),"")</f>
        <v>NE</v>
      </c>
      <c r="J54" s="8" t="str">
        <f>IFERROR(VLOOKUP($B54,'pomembnost postaj'!$A$4:$L$400,'Pomevnost postaj_kopija'!J$1,0),"")</f>
        <v>NE</v>
      </c>
      <c r="K54" s="8" t="str">
        <f>IFERROR(VLOOKUP($B54,'pomembnost postaj'!$A$4:$L$400,'Pomevnost postaj_kopija'!K$1,0),"")</f>
        <v>NE</v>
      </c>
      <c r="L54" s="8" t="str">
        <f>IFERROR(VLOOKUP($B54,'pomembnost postaj'!$A$4:$L$400,'Pomevnost postaj_kopija'!L$1,0),"")</f>
        <v>NE</v>
      </c>
      <c r="M54" s="8" t="str">
        <f>IFERROR(VLOOKUP($B54,'pomembnost postaj'!$A$4:$L$400,'Pomevnost postaj_kopija'!M$1,0),"")</f>
        <v>NE</v>
      </c>
    </row>
    <row r="55" spans="1:13" hidden="1" x14ac:dyDescent="0.25">
      <c r="A55" t="str">
        <f t="shared" si="0"/>
        <v>NE</v>
      </c>
      <c r="B55" s="4" t="str">
        <f>'pomembnost postaj'!A56</f>
        <v xml:space="preserve">Homec pri Kamniku  </v>
      </c>
      <c r="C55" s="8">
        <f>IFERROR(VLOOKUP($B55,'pomembnost postaj'!$A$4:$L$400,'Pomevnost postaj_kopija'!C$1,0),"")</f>
        <v>18437</v>
      </c>
      <c r="D55" s="8">
        <f>IFERROR(VLOOKUP($B55,'pomembnost postaj'!$A$4:$L$400,'Pomevnost postaj_kopija'!D$1,0),"")</f>
        <v>61.456666666666663</v>
      </c>
      <c r="E55" s="8" t="str">
        <f>IFERROR(VLOOKUP($B55,'pomembnost postaj'!$A$4:$L$400,'Pomevnost postaj_kopija'!E$1,0),"")</f>
        <v>IV</v>
      </c>
      <c r="F55" s="8" t="str">
        <f>IFERROR(VLOOKUP($B55,'pomembnost postaj'!$A$4:$L$400,'Pomevnost postaj_kopija'!F$1,0),"")</f>
        <v>NE</v>
      </c>
      <c r="G55" s="8" t="str">
        <f>IFERROR(VLOOKUP($B55,'pomembnost postaj'!$A$4:$L$400,'Pomevnost postaj_kopija'!G$1,0),"")</f>
        <v>NE</v>
      </c>
      <c r="H55" s="8" t="str">
        <f>IFERROR(VLOOKUP($B55,'pomembnost postaj'!$A$4:$L$400,'Pomevnost postaj_kopija'!H$1,0),"")</f>
        <v>NE</v>
      </c>
      <c r="I55" s="8" t="str">
        <f>IFERROR(VLOOKUP($B55,'pomembnost postaj'!$A$4:$L$400,'Pomevnost postaj_kopija'!I$1,0),"")</f>
        <v>NE</v>
      </c>
      <c r="J55" s="8" t="str">
        <f>IFERROR(VLOOKUP($B55,'pomembnost postaj'!$A$4:$L$400,'Pomevnost postaj_kopija'!J$1,0),"")</f>
        <v>NE</v>
      </c>
      <c r="K55" s="8" t="str">
        <f>IFERROR(VLOOKUP($B55,'pomembnost postaj'!$A$4:$L$400,'Pomevnost postaj_kopija'!K$1,0),"")</f>
        <v>NE</v>
      </c>
      <c r="L55" s="8" t="str">
        <f>IFERROR(VLOOKUP($B55,'pomembnost postaj'!$A$4:$L$400,'Pomevnost postaj_kopija'!L$1,0),"")</f>
        <v>NE</v>
      </c>
      <c r="M55" s="8" t="str">
        <f>IFERROR(VLOOKUP($B55,'pomembnost postaj'!$A$4:$L$400,'Pomevnost postaj_kopija'!M$1,0),"")</f>
        <v>NE</v>
      </c>
    </row>
    <row r="56" spans="1:13" hidden="1" x14ac:dyDescent="0.25">
      <c r="A56" t="str">
        <f t="shared" si="0"/>
        <v>NE</v>
      </c>
      <c r="B56" s="4" t="str">
        <f>'pomembnost postaj'!A57</f>
        <v xml:space="preserve">Hrastnik  </v>
      </c>
      <c r="C56" s="8">
        <f>IFERROR(VLOOKUP($B56,'pomembnost postaj'!$A$4:$L$400,'Pomevnost postaj_kopija'!C$1,0),"")</f>
        <v>149595</v>
      </c>
      <c r="D56" s="8">
        <f>IFERROR(VLOOKUP($B56,'pomembnost postaj'!$A$4:$L$400,'Pomevnost postaj_kopija'!D$1,0),"")</f>
        <v>409.84931506849313</v>
      </c>
      <c r="E56" s="8" t="str">
        <f>IFERROR(VLOOKUP($B56,'pomembnost postaj'!$A$4:$L$400,'Pomevnost postaj_kopija'!E$1,0),"")</f>
        <v>III</v>
      </c>
      <c r="F56" s="8" t="str">
        <f>IFERROR(VLOOKUP($B56,'pomembnost postaj'!$A$4:$L$400,'Pomevnost postaj_kopija'!F$1,0),"")</f>
        <v>NE</v>
      </c>
      <c r="G56" s="8" t="str">
        <f>IFERROR(VLOOKUP($B56,'pomembnost postaj'!$A$4:$L$400,'Pomevnost postaj_kopija'!G$1,0),"")</f>
        <v>NE</v>
      </c>
      <c r="H56" s="8" t="str">
        <f>IFERROR(VLOOKUP($B56,'pomembnost postaj'!$A$4:$L$400,'Pomevnost postaj_kopija'!H$1,0),"")</f>
        <v>NE</v>
      </c>
      <c r="I56" s="8" t="str">
        <f>IFERROR(VLOOKUP($B56,'pomembnost postaj'!$A$4:$L$400,'Pomevnost postaj_kopija'!I$1,0),"")</f>
        <v>NE</v>
      </c>
      <c r="J56" s="8" t="str">
        <f>IFERROR(VLOOKUP($B56,'pomembnost postaj'!$A$4:$L$400,'Pomevnost postaj_kopija'!J$1,0),"")</f>
        <v>NE</v>
      </c>
      <c r="K56" s="8" t="str">
        <f>IFERROR(VLOOKUP($B56,'pomembnost postaj'!$A$4:$L$400,'Pomevnost postaj_kopija'!K$1,0),"")</f>
        <v>NE</v>
      </c>
      <c r="L56" s="8" t="str">
        <f>IFERROR(VLOOKUP($B56,'pomembnost postaj'!$A$4:$L$400,'Pomevnost postaj_kopija'!L$1,0),"")</f>
        <v>NE</v>
      </c>
      <c r="M56" s="8" t="str">
        <f>IFERROR(VLOOKUP($B56,'pomembnost postaj'!$A$4:$L$400,'Pomevnost postaj_kopija'!M$1,0),"")</f>
        <v>NE</v>
      </c>
    </row>
    <row r="57" spans="1:13" hidden="1" x14ac:dyDescent="0.25">
      <c r="A57" t="str">
        <f t="shared" si="0"/>
        <v>NE</v>
      </c>
      <c r="B57" s="4" t="str">
        <f>'pomembnost postaj'!A58</f>
        <v xml:space="preserve">Hrastovlje  </v>
      </c>
      <c r="C57" s="8">
        <f>IFERROR(VLOOKUP($B57,'pomembnost postaj'!$A$4:$L$400,'Pomevnost postaj_kopija'!C$1,0),"")</f>
        <v>9</v>
      </c>
      <c r="D57" s="8">
        <f>IFERROR(VLOOKUP($B57,'pomembnost postaj'!$A$4:$L$400,'Pomevnost postaj_kopija'!D$1,0),"")</f>
        <v>2.4657534246575342E-2</v>
      </c>
      <c r="E57" s="8" t="str">
        <f>IFERROR(VLOOKUP($B57,'pomembnost postaj'!$A$4:$L$400,'Pomevnost postaj_kopija'!E$1,0),"")</f>
        <v>IV</v>
      </c>
      <c r="F57" s="8" t="str">
        <f>IFERROR(VLOOKUP($B57,'pomembnost postaj'!$A$4:$L$400,'Pomevnost postaj_kopija'!F$1,0),"")</f>
        <v>NE</v>
      </c>
      <c r="G57" s="8" t="str">
        <f>IFERROR(VLOOKUP($B57,'pomembnost postaj'!$A$4:$L$400,'Pomevnost postaj_kopija'!G$1,0),"")</f>
        <v>NE</v>
      </c>
      <c r="H57" s="8" t="str">
        <f>IFERROR(VLOOKUP($B57,'pomembnost postaj'!$A$4:$L$400,'Pomevnost postaj_kopija'!H$1,0),"")</f>
        <v>NE</v>
      </c>
      <c r="I57" s="8" t="str">
        <f>IFERROR(VLOOKUP($B57,'pomembnost postaj'!$A$4:$L$400,'Pomevnost postaj_kopija'!I$1,0),"")</f>
        <v>NE</v>
      </c>
      <c r="J57" s="8" t="str">
        <f>IFERROR(VLOOKUP($B57,'pomembnost postaj'!$A$4:$L$400,'Pomevnost postaj_kopija'!J$1,0),"")</f>
        <v>NE</v>
      </c>
      <c r="K57" s="8" t="str">
        <f>IFERROR(VLOOKUP($B57,'pomembnost postaj'!$A$4:$L$400,'Pomevnost postaj_kopija'!K$1,0),"")</f>
        <v>NE</v>
      </c>
      <c r="L57" s="8" t="str">
        <f>IFERROR(VLOOKUP($B57,'pomembnost postaj'!$A$4:$L$400,'Pomevnost postaj_kopija'!L$1,0),"")</f>
        <v>NE</v>
      </c>
      <c r="M57" s="8" t="str">
        <f>IFERROR(VLOOKUP($B57,'pomembnost postaj'!$A$4:$L$400,'Pomevnost postaj_kopija'!M$1,0),"")</f>
        <v>NE</v>
      </c>
    </row>
    <row r="58" spans="1:13" x14ac:dyDescent="0.25">
      <c r="A58" t="str">
        <f t="shared" si="0"/>
        <v>DA</v>
      </c>
      <c r="B58" s="4" t="str">
        <f>'pomembnost postaj'!A59</f>
        <v xml:space="preserve">Hrpelje-Kozina  </v>
      </c>
      <c r="C58" s="8">
        <f>IFERROR(VLOOKUP($B58,'pomembnost postaj'!$A$4:$L$400,'Pomevnost postaj_kopija'!C$1,0),"")</f>
        <v>4513</v>
      </c>
      <c r="D58" s="8">
        <f>IFERROR(VLOOKUP($B58,'pomembnost postaj'!$A$4:$L$400,'Pomevnost postaj_kopija'!D$1,0),"")</f>
        <v>12.364383561643836</v>
      </c>
      <c r="E58" s="8" t="str">
        <f>IFERROR(VLOOKUP($B58,'pomembnost postaj'!$A$4:$L$400,'Pomevnost postaj_kopija'!E$1,0),"")</f>
        <v>IV</v>
      </c>
      <c r="F58" s="8" t="str">
        <f>IFERROR(VLOOKUP($B58,'pomembnost postaj'!$A$4:$L$400,'Pomevnost postaj_kopija'!F$1,0),"")</f>
        <v>NE</v>
      </c>
      <c r="G58" s="8" t="str">
        <f>IFERROR(VLOOKUP($B58,'pomembnost postaj'!$A$4:$L$400,'Pomevnost postaj_kopija'!G$1,0),"")</f>
        <v>DA</v>
      </c>
      <c r="H58" s="8" t="str">
        <f>IFERROR(VLOOKUP($B58,'pomembnost postaj'!$A$4:$L$400,'Pomevnost postaj_kopija'!H$1,0),"")</f>
        <v>NE</v>
      </c>
      <c r="I58" s="8" t="str">
        <f>IFERROR(VLOOKUP($B58,'pomembnost postaj'!$A$4:$L$400,'Pomevnost postaj_kopija'!I$1,0),"")</f>
        <v>NE</v>
      </c>
      <c r="J58" s="8" t="str">
        <f>IFERROR(VLOOKUP($B58,'pomembnost postaj'!$A$4:$L$400,'Pomevnost postaj_kopija'!J$1,0),"")</f>
        <v>NE</v>
      </c>
      <c r="K58" s="8" t="str">
        <f>IFERROR(VLOOKUP($B58,'pomembnost postaj'!$A$4:$L$400,'Pomevnost postaj_kopija'!K$1,0),"")</f>
        <v>DA</v>
      </c>
      <c r="L58" s="8" t="str">
        <f>IFERROR(VLOOKUP($B58,'pomembnost postaj'!$A$4:$L$400,'Pomevnost postaj_kopija'!L$1,0),"")</f>
        <v>NE</v>
      </c>
      <c r="M58" s="8" t="str">
        <f>IFERROR(VLOOKUP($B58,'pomembnost postaj'!$A$4:$L$400,'Pomevnost postaj_kopija'!M$1,0),"")</f>
        <v>NE</v>
      </c>
    </row>
    <row r="59" spans="1:13" hidden="1" x14ac:dyDescent="0.25">
      <c r="A59" t="str">
        <f t="shared" si="0"/>
        <v>NE</v>
      </c>
      <c r="B59" s="4" t="str">
        <f>'pomembnost postaj'!A60</f>
        <v xml:space="preserve">Hudajužna  </v>
      </c>
      <c r="C59" s="8">
        <f>IFERROR(VLOOKUP($B59,'pomembnost postaj'!$A$4:$L$400,'Pomevnost postaj_kopija'!C$1,0),"")</f>
        <v>3018</v>
      </c>
      <c r="D59" s="8">
        <f>IFERROR(VLOOKUP($B59,'pomembnost postaj'!$A$4:$L$400,'Pomevnost postaj_kopija'!D$1,0),"")</f>
        <v>8.2684931506849306</v>
      </c>
      <c r="E59" s="8" t="str">
        <f>IFERROR(VLOOKUP($B59,'pomembnost postaj'!$A$4:$L$400,'Pomevnost postaj_kopija'!E$1,0),"")</f>
        <v>IV</v>
      </c>
      <c r="F59" s="8" t="str">
        <f>IFERROR(VLOOKUP($B59,'pomembnost postaj'!$A$4:$L$400,'Pomevnost postaj_kopija'!F$1,0),"")</f>
        <v>NE</v>
      </c>
      <c r="G59" s="8" t="str">
        <f>IFERROR(VLOOKUP($B59,'pomembnost postaj'!$A$4:$L$400,'Pomevnost postaj_kopija'!G$1,0),"")</f>
        <v>NE</v>
      </c>
      <c r="H59" s="8" t="str">
        <f>IFERROR(VLOOKUP($B59,'pomembnost postaj'!$A$4:$L$400,'Pomevnost postaj_kopija'!H$1,0),"")</f>
        <v>NE</v>
      </c>
      <c r="I59" s="8" t="str">
        <f>IFERROR(VLOOKUP($B59,'pomembnost postaj'!$A$4:$L$400,'Pomevnost postaj_kopija'!I$1,0),"")</f>
        <v>NE</v>
      </c>
      <c r="J59" s="8" t="str">
        <f>IFERROR(VLOOKUP($B59,'pomembnost postaj'!$A$4:$L$400,'Pomevnost postaj_kopija'!J$1,0),"")</f>
        <v>NE</v>
      </c>
      <c r="K59" s="8" t="str">
        <f>IFERROR(VLOOKUP($B59,'pomembnost postaj'!$A$4:$L$400,'Pomevnost postaj_kopija'!K$1,0),"")</f>
        <v>NE</v>
      </c>
      <c r="L59" s="8" t="str">
        <f>IFERROR(VLOOKUP($B59,'pomembnost postaj'!$A$4:$L$400,'Pomevnost postaj_kopija'!L$1,0),"")</f>
        <v>NE</v>
      </c>
      <c r="M59" s="8" t="str">
        <f>IFERROR(VLOOKUP($B59,'pomembnost postaj'!$A$4:$L$400,'Pomevnost postaj_kopija'!M$1,0),"")</f>
        <v>NE</v>
      </c>
    </row>
    <row r="60" spans="1:13" hidden="1" x14ac:dyDescent="0.25">
      <c r="A60" t="str">
        <f t="shared" si="0"/>
        <v>NE</v>
      </c>
      <c r="B60" s="4" t="str">
        <f>'pomembnost postaj'!A61</f>
        <v>Hudo</v>
      </c>
      <c r="C60" s="8">
        <f>IFERROR(VLOOKUP($B60,'pomembnost postaj'!$A$4:$L$400,'Pomevnost postaj_kopija'!C$1,0),"")</f>
        <v>3467</v>
      </c>
      <c r="D60" s="8">
        <f>IFERROR(VLOOKUP($B60,'pomembnost postaj'!$A$4:$L$400,'Pomevnost postaj_kopija'!D$1,0),"")</f>
        <v>9.4986301369863018</v>
      </c>
      <c r="E60" s="8" t="str">
        <f>IFERROR(VLOOKUP($B60,'pomembnost postaj'!$A$4:$L$400,'Pomevnost postaj_kopija'!E$1,0),"")</f>
        <v>IV</v>
      </c>
      <c r="F60" s="8" t="str">
        <f>IFERROR(VLOOKUP($B60,'pomembnost postaj'!$A$4:$L$400,'Pomevnost postaj_kopija'!F$1,0),"")</f>
        <v>NE</v>
      </c>
      <c r="G60" s="8" t="str">
        <f>IFERROR(VLOOKUP($B60,'pomembnost postaj'!$A$4:$L$400,'Pomevnost postaj_kopija'!G$1,0),"")</f>
        <v>NE</v>
      </c>
      <c r="H60" s="8" t="str">
        <f>IFERROR(VLOOKUP($B60,'pomembnost postaj'!$A$4:$L$400,'Pomevnost postaj_kopija'!H$1,0),"")</f>
        <v>NE</v>
      </c>
      <c r="I60" s="8" t="str">
        <f>IFERROR(VLOOKUP($B60,'pomembnost postaj'!$A$4:$L$400,'Pomevnost postaj_kopija'!I$1,0),"")</f>
        <v>NE</v>
      </c>
      <c r="J60" s="8" t="str">
        <f>IFERROR(VLOOKUP($B60,'pomembnost postaj'!$A$4:$L$400,'Pomevnost postaj_kopija'!J$1,0),"")</f>
        <v>NE</v>
      </c>
      <c r="K60" s="8" t="str">
        <f>IFERROR(VLOOKUP($B60,'pomembnost postaj'!$A$4:$L$400,'Pomevnost postaj_kopija'!K$1,0),"")</f>
        <v>NE</v>
      </c>
      <c r="L60" s="8" t="str">
        <f>IFERROR(VLOOKUP($B60,'pomembnost postaj'!$A$4:$L$400,'Pomevnost postaj_kopija'!L$1,0),"")</f>
        <v>NE</v>
      </c>
      <c r="M60" s="8" t="str">
        <f>IFERROR(VLOOKUP($B60,'pomembnost postaj'!$A$4:$L$400,'Pomevnost postaj_kopija'!M$1,0),"")</f>
        <v>NE</v>
      </c>
    </row>
    <row r="61" spans="1:13" x14ac:dyDescent="0.25">
      <c r="A61" t="str">
        <f t="shared" si="0"/>
        <v>DA</v>
      </c>
      <c r="B61" s="4" t="str">
        <f>'pomembnost postaj'!A62</f>
        <v xml:space="preserve">Ilirska Bistrica  </v>
      </c>
      <c r="C61" s="8">
        <f>IFERROR(VLOOKUP($B61,'pomembnost postaj'!$A$4:$L$400,'Pomevnost postaj_kopija'!C$1,0),"")</f>
        <v>26431</v>
      </c>
      <c r="D61" s="8">
        <f>IFERROR(VLOOKUP($B61,'pomembnost postaj'!$A$4:$L$400,'Pomevnost postaj_kopija'!D$1,0),"")</f>
        <v>72.413698630136992</v>
      </c>
      <c r="E61" s="8" t="str">
        <f>IFERROR(VLOOKUP($B61,'pomembnost postaj'!$A$4:$L$400,'Pomevnost postaj_kopija'!E$1,0),"")</f>
        <v>IV</v>
      </c>
      <c r="F61" s="8" t="str">
        <f>IFERROR(VLOOKUP($B61,'pomembnost postaj'!$A$4:$L$400,'Pomevnost postaj_kopija'!F$1,0),"")</f>
        <v>NE</v>
      </c>
      <c r="G61" s="8" t="str">
        <f>IFERROR(VLOOKUP($B61,'pomembnost postaj'!$A$4:$L$400,'Pomevnost postaj_kopija'!G$1,0),"")</f>
        <v>NE</v>
      </c>
      <c r="H61" s="8" t="str">
        <f>IFERROR(VLOOKUP($B61,'pomembnost postaj'!$A$4:$L$400,'Pomevnost postaj_kopija'!H$1,0),"")</f>
        <v>NE</v>
      </c>
      <c r="I61" s="8" t="str">
        <f>IFERROR(VLOOKUP($B61,'pomembnost postaj'!$A$4:$L$400,'Pomevnost postaj_kopija'!I$1,0),"")</f>
        <v>NE</v>
      </c>
      <c r="J61" s="8" t="str">
        <f>IFERROR(VLOOKUP($B61,'pomembnost postaj'!$A$4:$L$400,'Pomevnost postaj_kopija'!J$1,0),"")</f>
        <v>NE</v>
      </c>
      <c r="K61" s="8" t="str">
        <f>IFERROR(VLOOKUP($B61,'pomembnost postaj'!$A$4:$L$400,'Pomevnost postaj_kopija'!K$1,0),"")</f>
        <v>DA</v>
      </c>
      <c r="L61" s="8" t="str">
        <f>IFERROR(VLOOKUP($B61,'pomembnost postaj'!$A$4:$L$400,'Pomevnost postaj_kopija'!L$1,0),"")</f>
        <v>NE</v>
      </c>
      <c r="M61" s="8" t="str">
        <f>IFERROR(VLOOKUP($B61,'pomembnost postaj'!$A$4:$L$400,'Pomevnost postaj_kopija'!M$1,0),"")</f>
        <v>NE</v>
      </c>
    </row>
    <row r="62" spans="1:13" x14ac:dyDescent="0.25">
      <c r="A62" t="str">
        <f t="shared" si="0"/>
        <v>DA</v>
      </c>
      <c r="B62" s="4" t="str">
        <f>'pomembnost postaj'!A63</f>
        <v xml:space="preserve">Imeno  </v>
      </c>
      <c r="C62" s="8">
        <f>IFERROR(VLOOKUP($B62,'pomembnost postaj'!$A$4:$L$400,'Pomevnost postaj_kopija'!C$1,0),"")</f>
        <v>2885</v>
      </c>
      <c r="D62" s="8">
        <f>IFERROR(VLOOKUP($B62,'pomembnost postaj'!$A$4:$L$400,'Pomevnost postaj_kopija'!D$1,0),"")</f>
        <v>7.904109589041096</v>
      </c>
      <c r="E62" s="8" t="str">
        <f>IFERROR(VLOOKUP($B62,'pomembnost postaj'!$A$4:$L$400,'Pomevnost postaj_kopija'!E$1,0),"")</f>
        <v>IV</v>
      </c>
      <c r="F62" s="8" t="str">
        <f>IFERROR(VLOOKUP($B62,'pomembnost postaj'!$A$4:$L$400,'Pomevnost postaj_kopija'!F$1,0),"")</f>
        <v>NE</v>
      </c>
      <c r="G62" s="8" t="str">
        <f>IFERROR(VLOOKUP($B62,'pomembnost postaj'!$A$4:$L$400,'Pomevnost postaj_kopija'!G$1,0),"")</f>
        <v>NE</v>
      </c>
      <c r="H62" s="8" t="str">
        <f>IFERROR(VLOOKUP($B62,'pomembnost postaj'!$A$4:$L$400,'Pomevnost postaj_kopija'!H$1,0),"")</f>
        <v>NE</v>
      </c>
      <c r="I62" s="8" t="str">
        <f>IFERROR(VLOOKUP($B62,'pomembnost postaj'!$A$4:$L$400,'Pomevnost postaj_kopija'!I$1,0),"")</f>
        <v>NE</v>
      </c>
      <c r="J62" s="8" t="str">
        <f>IFERROR(VLOOKUP($B62,'pomembnost postaj'!$A$4:$L$400,'Pomevnost postaj_kopija'!J$1,0),"")</f>
        <v>NE</v>
      </c>
      <c r="K62" s="8" t="str">
        <f>IFERROR(VLOOKUP($B62,'pomembnost postaj'!$A$4:$L$400,'Pomevnost postaj_kopija'!K$1,0),"")</f>
        <v>DA</v>
      </c>
      <c r="L62" s="8" t="str">
        <f>IFERROR(VLOOKUP($B62,'pomembnost postaj'!$A$4:$L$400,'Pomevnost postaj_kopija'!L$1,0),"")</f>
        <v>NE</v>
      </c>
      <c r="M62" s="8" t="str">
        <f>IFERROR(VLOOKUP($B62,'pomembnost postaj'!$A$4:$L$400,'Pomevnost postaj_kopija'!M$1,0),"")</f>
        <v>NE</v>
      </c>
    </row>
    <row r="63" spans="1:13" x14ac:dyDescent="0.25">
      <c r="A63" t="str">
        <f t="shared" si="0"/>
        <v>DA</v>
      </c>
      <c r="B63" s="4" t="str">
        <f>'pomembnost postaj'!A64</f>
        <v xml:space="preserve">Ivančna Gorica  </v>
      </c>
      <c r="C63" s="8">
        <f>IFERROR(VLOOKUP($B63,'pomembnost postaj'!$A$4:$L$400,'Pomevnost postaj_kopija'!C$1,0),"")</f>
        <v>98518</v>
      </c>
      <c r="D63" s="8">
        <f>IFERROR(VLOOKUP($B63,'pomembnost postaj'!$A$4:$L$400,'Pomevnost postaj_kopija'!D$1,0),"")</f>
        <v>269.91232876712331</v>
      </c>
      <c r="E63" s="8" t="str">
        <f>IFERROR(VLOOKUP($B63,'pomembnost postaj'!$A$4:$L$400,'Pomevnost postaj_kopija'!E$1,0),"")</f>
        <v>III</v>
      </c>
      <c r="F63" s="8" t="str">
        <f>IFERROR(VLOOKUP($B63,'pomembnost postaj'!$A$4:$L$400,'Pomevnost postaj_kopija'!F$1,0),"")</f>
        <v>NE</v>
      </c>
      <c r="G63" s="8" t="str">
        <f>IFERROR(VLOOKUP($B63,'pomembnost postaj'!$A$4:$L$400,'Pomevnost postaj_kopija'!G$1,0),"")</f>
        <v>NE</v>
      </c>
      <c r="H63" s="8" t="str">
        <f>IFERROR(VLOOKUP($B63,'pomembnost postaj'!$A$4:$L$400,'Pomevnost postaj_kopija'!H$1,0),"")</f>
        <v>NE</v>
      </c>
      <c r="I63" s="8" t="str">
        <f>IFERROR(VLOOKUP($B63,'pomembnost postaj'!$A$4:$L$400,'Pomevnost postaj_kopija'!I$1,0),"")</f>
        <v>NE</v>
      </c>
      <c r="J63" s="8" t="str">
        <f>IFERROR(VLOOKUP($B63,'pomembnost postaj'!$A$4:$L$400,'Pomevnost postaj_kopija'!J$1,0),"")</f>
        <v>DA</v>
      </c>
      <c r="K63" s="8" t="str">
        <f>IFERROR(VLOOKUP($B63,'pomembnost postaj'!$A$4:$L$400,'Pomevnost postaj_kopija'!K$1,0),"")</f>
        <v>DA</v>
      </c>
      <c r="L63" s="8" t="str">
        <f>IFERROR(VLOOKUP($B63,'pomembnost postaj'!$A$4:$L$400,'Pomevnost postaj_kopija'!L$1,0),"")</f>
        <v>NE</v>
      </c>
      <c r="M63" s="8" t="str">
        <f>IFERROR(VLOOKUP($B63,'pomembnost postaj'!$A$4:$L$400,'Pomevnost postaj_kopija'!M$1,0),"")</f>
        <v>NE</v>
      </c>
    </row>
    <row r="64" spans="1:13" x14ac:dyDescent="0.25">
      <c r="A64" t="str">
        <f t="shared" si="0"/>
        <v>DA</v>
      </c>
      <c r="B64" s="4" t="str">
        <f>'pomembnost postaj'!A65</f>
        <v xml:space="preserve">Ivanjkovci  </v>
      </c>
      <c r="C64" s="8">
        <f>IFERROR(VLOOKUP($B64,'pomembnost postaj'!$A$4:$L$400,'Pomevnost postaj_kopija'!C$1,0),"")</f>
        <v>11099</v>
      </c>
      <c r="D64" s="8">
        <f>IFERROR(VLOOKUP($B64,'pomembnost postaj'!$A$4:$L$400,'Pomevnost postaj_kopija'!D$1,0),"")</f>
        <v>30.408219178082192</v>
      </c>
      <c r="E64" s="8" t="str">
        <f>IFERROR(VLOOKUP($B64,'pomembnost postaj'!$A$4:$L$400,'Pomevnost postaj_kopija'!E$1,0),"")</f>
        <v>IV</v>
      </c>
      <c r="F64" s="8" t="str">
        <f>IFERROR(VLOOKUP($B64,'pomembnost postaj'!$A$4:$L$400,'Pomevnost postaj_kopija'!F$1,0),"")</f>
        <v>NE</v>
      </c>
      <c r="G64" s="8" t="str">
        <f>IFERROR(VLOOKUP($B64,'pomembnost postaj'!$A$4:$L$400,'Pomevnost postaj_kopija'!G$1,0),"")</f>
        <v>DA</v>
      </c>
      <c r="H64" s="8" t="str">
        <f>IFERROR(VLOOKUP($B64,'pomembnost postaj'!$A$4:$L$400,'Pomevnost postaj_kopija'!H$1,0),"")</f>
        <v>NE</v>
      </c>
      <c r="I64" s="8" t="str">
        <f>IFERROR(VLOOKUP($B64,'pomembnost postaj'!$A$4:$L$400,'Pomevnost postaj_kopija'!I$1,0),"")</f>
        <v>NE</v>
      </c>
      <c r="J64" s="8" t="str">
        <f>IFERROR(VLOOKUP($B64,'pomembnost postaj'!$A$4:$L$400,'Pomevnost postaj_kopija'!J$1,0),"")</f>
        <v>NE</v>
      </c>
      <c r="K64" s="8" t="str">
        <f>IFERROR(VLOOKUP($B64,'pomembnost postaj'!$A$4:$L$400,'Pomevnost postaj_kopija'!K$1,0),"")</f>
        <v>NE</v>
      </c>
      <c r="L64" s="8" t="str">
        <f>IFERROR(VLOOKUP($B64,'pomembnost postaj'!$A$4:$L$400,'Pomevnost postaj_kopija'!L$1,0),"")</f>
        <v>NE</v>
      </c>
      <c r="M64" s="8" t="str">
        <f>IFERROR(VLOOKUP($B64,'pomembnost postaj'!$A$4:$L$400,'Pomevnost postaj_kopija'!M$1,0),"")</f>
        <v>NE</v>
      </c>
    </row>
    <row r="65" spans="1:13" x14ac:dyDescent="0.25">
      <c r="A65" t="str">
        <f t="shared" si="0"/>
        <v>DA</v>
      </c>
      <c r="B65" s="4" t="str">
        <f>'pomembnost postaj'!A66</f>
        <v xml:space="preserve">Jarše-Mengeš  </v>
      </c>
      <c r="C65" s="8">
        <f>IFERROR(VLOOKUP($B65,'pomembnost postaj'!$A$4:$L$400,'Pomevnost postaj_kopija'!C$1,0),"")</f>
        <v>108498</v>
      </c>
      <c r="D65" s="8">
        <f>IFERROR(VLOOKUP($B65,'pomembnost postaj'!$A$4:$L$400,'Pomevnost postaj_kopija'!D$1,0),"")</f>
        <v>361.66</v>
      </c>
      <c r="E65" s="8" t="str">
        <f>IFERROR(VLOOKUP($B65,'pomembnost postaj'!$A$4:$L$400,'Pomevnost postaj_kopija'!E$1,0),"")</f>
        <v>III</v>
      </c>
      <c r="F65" s="8" t="str">
        <f>IFERROR(VLOOKUP($B65,'pomembnost postaj'!$A$4:$L$400,'Pomevnost postaj_kopija'!F$1,0),"")</f>
        <v>NE</v>
      </c>
      <c r="G65" s="8" t="str">
        <f>IFERROR(VLOOKUP($B65,'pomembnost postaj'!$A$4:$L$400,'Pomevnost postaj_kopija'!G$1,0),"")</f>
        <v>NE</v>
      </c>
      <c r="H65" s="8" t="str">
        <f>IFERROR(VLOOKUP($B65,'pomembnost postaj'!$A$4:$L$400,'Pomevnost postaj_kopija'!H$1,0),"")</f>
        <v>NE</v>
      </c>
      <c r="I65" s="8" t="str">
        <f>IFERROR(VLOOKUP($B65,'pomembnost postaj'!$A$4:$L$400,'Pomevnost postaj_kopija'!I$1,0),"")</f>
        <v>NE</v>
      </c>
      <c r="J65" s="8" t="str">
        <f>IFERROR(VLOOKUP($B65,'pomembnost postaj'!$A$4:$L$400,'Pomevnost postaj_kopija'!J$1,0),"")</f>
        <v>DA</v>
      </c>
      <c r="K65" s="8" t="str">
        <f>IFERROR(VLOOKUP($B65,'pomembnost postaj'!$A$4:$L$400,'Pomevnost postaj_kopija'!K$1,0),"")</f>
        <v>DA</v>
      </c>
      <c r="L65" s="8" t="str">
        <f>IFERROR(VLOOKUP($B65,'pomembnost postaj'!$A$4:$L$400,'Pomevnost postaj_kopija'!L$1,0),"")</f>
        <v>NE</v>
      </c>
      <c r="M65" s="8" t="str">
        <f>IFERROR(VLOOKUP($B65,'pomembnost postaj'!$A$4:$L$400,'Pomevnost postaj_kopija'!M$1,0),"")</f>
        <v>NE</v>
      </c>
    </row>
    <row r="66" spans="1:13" hidden="1" x14ac:dyDescent="0.25">
      <c r="A66" t="str">
        <f t="shared" si="0"/>
        <v>NE</v>
      </c>
      <c r="B66" s="4" t="str">
        <f>'pomembnost postaj'!A67</f>
        <v xml:space="preserve">Jelovec  </v>
      </c>
      <c r="C66" s="8">
        <f>IFERROR(VLOOKUP($B66,'pomembnost postaj'!$A$4:$L$400,'Pomevnost postaj_kopija'!C$1,0),"")</f>
        <v>284</v>
      </c>
      <c r="D66" s="8">
        <f>IFERROR(VLOOKUP($B66,'pomembnost postaj'!$A$4:$L$400,'Pomevnost postaj_kopija'!D$1,0),"")</f>
        <v>0.77808219178082194</v>
      </c>
      <c r="E66" s="8" t="str">
        <f>IFERROR(VLOOKUP($B66,'pomembnost postaj'!$A$4:$L$400,'Pomevnost postaj_kopija'!E$1,0),"")</f>
        <v>IV</v>
      </c>
      <c r="F66" s="8" t="str">
        <f>IFERROR(VLOOKUP($B66,'pomembnost postaj'!$A$4:$L$400,'Pomevnost postaj_kopija'!F$1,0),"")</f>
        <v>NE</v>
      </c>
      <c r="G66" s="8" t="str">
        <f>IFERROR(VLOOKUP($B66,'pomembnost postaj'!$A$4:$L$400,'Pomevnost postaj_kopija'!G$1,0),"")</f>
        <v>NE</v>
      </c>
      <c r="H66" s="8" t="str">
        <f>IFERROR(VLOOKUP($B66,'pomembnost postaj'!$A$4:$L$400,'Pomevnost postaj_kopija'!H$1,0),"")</f>
        <v>NE</v>
      </c>
      <c r="I66" s="8" t="str">
        <f>IFERROR(VLOOKUP($B66,'pomembnost postaj'!$A$4:$L$400,'Pomevnost postaj_kopija'!I$1,0),"")</f>
        <v>NE</v>
      </c>
      <c r="J66" s="8" t="str">
        <f>IFERROR(VLOOKUP($B66,'pomembnost postaj'!$A$4:$L$400,'Pomevnost postaj_kopija'!J$1,0),"")</f>
        <v>NE</v>
      </c>
      <c r="K66" s="8" t="str">
        <f>IFERROR(VLOOKUP($B66,'pomembnost postaj'!$A$4:$L$400,'Pomevnost postaj_kopija'!K$1,0),"")</f>
        <v>NE</v>
      </c>
      <c r="L66" s="8" t="str">
        <f>IFERROR(VLOOKUP($B66,'pomembnost postaj'!$A$4:$L$400,'Pomevnost postaj_kopija'!L$1,0),"")</f>
        <v>NE</v>
      </c>
      <c r="M66" s="8" t="str">
        <f>IFERROR(VLOOKUP($B66,'pomembnost postaj'!$A$4:$L$400,'Pomevnost postaj_kopija'!M$1,0),"")</f>
        <v>NE</v>
      </c>
    </row>
    <row r="67" spans="1:13" x14ac:dyDescent="0.25">
      <c r="A67" t="str">
        <f t="shared" si="0"/>
        <v>DA</v>
      </c>
      <c r="B67" s="4" t="str">
        <f>'pomembnost postaj'!A68</f>
        <v xml:space="preserve">Jesenice  </v>
      </c>
      <c r="C67" s="8">
        <f>IFERROR(VLOOKUP($B67,'pomembnost postaj'!$A$4:$L$400,'Pomevnost postaj_kopija'!C$1,0),"")</f>
        <v>196793</v>
      </c>
      <c r="D67" s="8">
        <f>IFERROR(VLOOKUP($B67,'pomembnost postaj'!$A$4:$L$400,'Pomevnost postaj_kopija'!D$1,0),"")</f>
        <v>539.158904109589</v>
      </c>
      <c r="E67" s="8" t="str">
        <f>IFERROR(VLOOKUP($B67,'pomembnost postaj'!$A$4:$L$400,'Pomevnost postaj_kopija'!E$1,0),"")</f>
        <v>II</v>
      </c>
      <c r="F67" s="8" t="str">
        <f>IFERROR(VLOOKUP($B67,'pomembnost postaj'!$A$4:$L$400,'Pomevnost postaj_kopija'!F$1,0),"")</f>
        <v>DA</v>
      </c>
      <c r="G67" s="8" t="str">
        <f>IFERROR(VLOOKUP($B67,'pomembnost postaj'!$A$4:$L$400,'Pomevnost postaj_kopija'!G$1,0),"")</f>
        <v>DA</v>
      </c>
      <c r="H67" s="8" t="str">
        <f>IFERROR(VLOOKUP($B67,'pomembnost postaj'!$A$4:$L$400,'Pomevnost postaj_kopija'!H$1,0),"")</f>
        <v>DA</v>
      </c>
      <c r="I67" s="8" t="str">
        <f>IFERROR(VLOOKUP($B67,'pomembnost postaj'!$A$4:$L$400,'Pomevnost postaj_kopija'!I$1,0),"")</f>
        <v>NE</v>
      </c>
      <c r="J67" s="8" t="str">
        <f>IFERROR(VLOOKUP($B67,'pomembnost postaj'!$A$4:$L$400,'Pomevnost postaj_kopija'!J$1,0),"")</f>
        <v>NE</v>
      </c>
      <c r="K67" s="8" t="str">
        <f>IFERROR(VLOOKUP($B67,'pomembnost postaj'!$A$4:$L$400,'Pomevnost postaj_kopija'!K$1,0),"")</f>
        <v>DA</v>
      </c>
      <c r="L67" s="8" t="str">
        <f>IFERROR(VLOOKUP($B67,'pomembnost postaj'!$A$4:$L$400,'Pomevnost postaj_kopija'!L$1,0),"")</f>
        <v>NE</v>
      </c>
      <c r="M67" s="8" t="str">
        <f>IFERROR(VLOOKUP($B67,'pomembnost postaj'!$A$4:$L$400,'Pomevnost postaj_kopija'!M$1,0),"")</f>
        <v>DA</v>
      </c>
    </row>
    <row r="68" spans="1:13" hidden="1" x14ac:dyDescent="0.25">
      <c r="A68" t="str">
        <f t="shared" ref="A68:A131" si="1">IF(OR(F68="DA",G68="DA",H68="DA",I68="DA",J68="DA",K68="DA",L68="DA",M68="DA"),"DA","NE")</f>
        <v>NE</v>
      </c>
      <c r="B68" s="4" t="str">
        <f>'pomembnost postaj'!A69</f>
        <v xml:space="preserve">Jevnica  </v>
      </c>
      <c r="C68" s="8">
        <f>IFERROR(VLOOKUP($B68,'pomembnost postaj'!$A$4:$L$400,'Pomevnost postaj_kopija'!C$1,0),"")</f>
        <v>61461</v>
      </c>
      <c r="D68" s="8">
        <f>IFERROR(VLOOKUP($B68,'pomembnost postaj'!$A$4:$L$400,'Pomevnost postaj_kopija'!D$1,0),"")</f>
        <v>168.38630136986302</v>
      </c>
      <c r="E68" s="8" t="str">
        <f>IFERROR(VLOOKUP($B68,'pomembnost postaj'!$A$4:$L$400,'Pomevnost postaj_kopija'!E$1,0),"")</f>
        <v>IV</v>
      </c>
      <c r="F68" s="8" t="str">
        <f>IFERROR(VLOOKUP($B68,'pomembnost postaj'!$A$4:$L$400,'Pomevnost postaj_kopija'!F$1,0),"")</f>
        <v>NE</v>
      </c>
      <c r="G68" s="8" t="str">
        <f>IFERROR(VLOOKUP($B68,'pomembnost postaj'!$A$4:$L$400,'Pomevnost postaj_kopija'!G$1,0),"")</f>
        <v>NE</v>
      </c>
      <c r="H68" s="8" t="str">
        <f>IFERROR(VLOOKUP($B68,'pomembnost postaj'!$A$4:$L$400,'Pomevnost postaj_kopija'!H$1,0),"")</f>
        <v>NE</v>
      </c>
      <c r="I68" s="8" t="str">
        <f>IFERROR(VLOOKUP($B68,'pomembnost postaj'!$A$4:$L$400,'Pomevnost postaj_kopija'!I$1,0),"")</f>
        <v>NE</v>
      </c>
      <c r="J68" s="8" t="str">
        <f>IFERROR(VLOOKUP($B68,'pomembnost postaj'!$A$4:$L$400,'Pomevnost postaj_kopija'!J$1,0),"")</f>
        <v>NE</v>
      </c>
      <c r="K68" s="8" t="str">
        <f>IFERROR(VLOOKUP($B68,'pomembnost postaj'!$A$4:$L$400,'Pomevnost postaj_kopija'!K$1,0),"")</f>
        <v>NE</v>
      </c>
      <c r="L68" s="8" t="str">
        <f>IFERROR(VLOOKUP($B68,'pomembnost postaj'!$A$4:$L$400,'Pomevnost postaj_kopija'!L$1,0),"")</f>
        <v>NE</v>
      </c>
      <c r="M68" s="8" t="str">
        <f>IFERROR(VLOOKUP($B68,'pomembnost postaj'!$A$4:$L$400,'Pomevnost postaj_kopija'!M$1,0),"")</f>
        <v>NE</v>
      </c>
    </row>
    <row r="69" spans="1:13" hidden="1" x14ac:dyDescent="0.25">
      <c r="A69" t="str">
        <f t="shared" si="1"/>
        <v>NE</v>
      </c>
      <c r="B69" s="4" t="str">
        <f>'pomembnost postaj'!A70</f>
        <v xml:space="preserve">Kamnik  </v>
      </c>
      <c r="C69" s="8">
        <f>IFERROR(VLOOKUP($B69,'pomembnost postaj'!$A$4:$L$400,'Pomevnost postaj_kopija'!C$1,0),"")</f>
        <v>145238</v>
      </c>
      <c r="D69" s="8">
        <f>IFERROR(VLOOKUP($B69,'pomembnost postaj'!$A$4:$L$400,'Pomevnost postaj_kopija'!D$1,0),"")</f>
        <v>484.12666666666667</v>
      </c>
      <c r="E69" s="8" t="str">
        <f>IFERROR(VLOOKUP($B69,'pomembnost postaj'!$A$4:$L$400,'Pomevnost postaj_kopija'!E$1,0),"")</f>
        <v>III</v>
      </c>
      <c r="F69" s="8" t="str">
        <f>IFERROR(VLOOKUP($B69,'pomembnost postaj'!$A$4:$L$400,'Pomevnost postaj_kopija'!F$1,0),"")</f>
        <v>NE</v>
      </c>
      <c r="G69" s="8" t="str">
        <f>IFERROR(VLOOKUP($B69,'pomembnost postaj'!$A$4:$L$400,'Pomevnost postaj_kopija'!G$1,0),"")</f>
        <v>NE</v>
      </c>
      <c r="H69" s="8" t="str">
        <f>IFERROR(VLOOKUP($B69,'pomembnost postaj'!$A$4:$L$400,'Pomevnost postaj_kopija'!H$1,0),"")</f>
        <v>NE</v>
      </c>
      <c r="I69" s="8" t="str">
        <f>IFERROR(VLOOKUP($B69,'pomembnost postaj'!$A$4:$L$400,'Pomevnost postaj_kopija'!I$1,0),"")</f>
        <v>NE</v>
      </c>
      <c r="J69" s="8" t="str">
        <f>IFERROR(VLOOKUP($B69,'pomembnost postaj'!$A$4:$L$400,'Pomevnost postaj_kopija'!J$1,0),"")</f>
        <v>NE</v>
      </c>
      <c r="K69" s="8" t="str">
        <f>IFERROR(VLOOKUP($B69,'pomembnost postaj'!$A$4:$L$400,'Pomevnost postaj_kopija'!K$1,0),"")</f>
        <v>NE</v>
      </c>
      <c r="L69" s="8" t="str">
        <f>IFERROR(VLOOKUP($B69,'pomembnost postaj'!$A$4:$L$400,'Pomevnost postaj_kopija'!L$1,0),"")</f>
        <v>NE</v>
      </c>
      <c r="M69" s="8" t="str">
        <f>IFERROR(VLOOKUP($B69,'pomembnost postaj'!$A$4:$L$400,'Pomevnost postaj_kopija'!M$1,0),"")</f>
        <v>NE</v>
      </c>
    </row>
    <row r="70" spans="1:13" x14ac:dyDescent="0.25">
      <c r="A70" t="str">
        <f t="shared" si="1"/>
        <v>DA</v>
      </c>
      <c r="B70" s="4" t="str">
        <f>'pomembnost postaj'!A71</f>
        <v xml:space="preserve">Kamnik Graben  </v>
      </c>
      <c r="C70" s="8">
        <f>IFERROR(VLOOKUP($B70,'pomembnost postaj'!$A$4:$L$400,'Pomevnost postaj_kopija'!C$1,0),"")</f>
        <v>98192</v>
      </c>
      <c r="D70" s="8">
        <f>IFERROR(VLOOKUP($B70,'pomembnost postaj'!$A$4:$L$400,'Pomevnost postaj_kopija'!D$1,0),"")</f>
        <v>327.30666666666667</v>
      </c>
      <c r="E70" s="8" t="str">
        <f>IFERROR(VLOOKUP($B70,'pomembnost postaj'!$A$4:$L$400,'Pomevnost postaj_kopija'!E$1,0),"")</f>
        <v>IV</v>
      </c>
      <c r="F70" s="8" t="str">
        <f>IFERROR(VLOOKUP($B70,'pomembnost postaj'!$A$4:$L$400,'Pomevnost postaj_kopija'!F$1,0),"")</f>
        <v>NE</v>
      </c>
      <c r="G70" s="8" t="str">
        <f>IFERROR(VLOOKUP($B70,'pomembnost postaj'!$A$4:$L$400,'Pomevnost postaj_kopija'!G$1,0),"")</f>
        <v>NE</v>
      </c>
      <c r="H70" s="8" t="str">
        <f>IFERROR(VLOOKUP($B70,'pomembnost postaj'!$A$4:$L$400,'Pomevnost postaj_kopija'!H$1,0),"")</f>
        <v>NE</v>
      </c>
      <c r="I70" s="8" t="str">
        <f>IFERROR(VLOOKUP($B70,'pomembnost postaj'!$A$4:$L$400,'Pomevnost postaj_kopija'!I$1,0),"")</f>
        <v>NE</v>
      </c>
      <c r="J70" s="8" t="str">
        <f>IFERROR(VLOOKUP($B70,'pomembnost postaj'!$A$4:$L$400,'Pomevnost postaj_kopija'!J$1,0),"")</f>
        <v>NE</v>
      </c>
      <c r="K70" s="8" t="str">
        <f>IFERROR(VLOOKUP($B70,'pomembnost postaj'!$A$4:$L$400,'Pomevnost postaj_kopija'!K$1,0),"")</f>
        <v>DA</v>
      </c>
      <c r="L70" s="8" t="str">
        <f>IFERROR(VLOOKUP($B70,'pomembnost postaj'!$A$4:$L$400,'Pomevnost postaj_kopija'!L$1,0),"")</f>
        <v>NE</v>
      </c>
      <c r="M70" s="8" t="str">
        <f>IFERROR(VLOOKUP($B70,'pomembnost postaj'!$A$4:$L$400,'Pomevnost postaj_kopija'!M$1,0),"")</f>
        <v>NE</v>
      </c>
    </row>
    <row r="71" spans="1:13" hidden="1" x14ac:dyDescent="0.25">
      <c r="A71" t="str">
        <f t="shared" si="1"/>
        <v>NE</v>
      </c>
      <c r="B71" s="4" t="str">
        <f>'pomembnost postaj'!A72</f>
        <v xml:space="preserve">Kamnik mesto  </v>
      </c>
      <c r="C71" s="8">
        <f>IFERROR(VLOOKUP($B71,'pomembnost postaj'!$A$4:$L$400,'Pomevnost postaj_kopija'!C$1,0),"")</f>
        <v>54237</v>
      </c>
      <c r="D71" s="8">
        <f>IFERROR(VLOOKUP($B71,'pomembnost postaj'!$A$4:$L$400,'Pomevnost postaj_kopija'!D$1,0),"")</f>
        <v>180.79</v>
      </c>
      <c r="E71" s="8" t="str">
        <f>IFERROR(VLOOKUP($B71,'pomembnost postaj'!$A$4:$L$400,'Pomevnost postaj_kopija'!E$1,0),"")</f>
        <v>IV</v>
      </c>
      <c r="F71" s="8" t="str">
        <f>IFERROR(VLOOKUP($B71,'pomembnost postaj'!$A$4:$L$400,'Pomevnost postaj_kopija'!F$1,0),"")</f>
        <v>NE</v>
      </c>
      <c r="G71" s="8" t="str">
        <f>IFERROR(VLOOKUP($B71,'pomembnost postaj'!$A$4:$L$400,'Pomevnost postaj_kopija'!G$1,0),"")</f>
        <v>NE</v>
      </c>
      <c r="H71" s="8" t="str">
        <f>IFERROR(VLOOKUP($B71,'pomembnost postaj'!$A$4:$L$400,'Pomevnost postaj_kopija'!H$1,0),"")</f>
        <v>NE</v>
      </c>
      <c r="I71" s="8" t="str">
        <f>IFERROR(VLOOKUP($B71,'pomembnost postaj'!$A$4:$L$400,'Pomevnost postaj_kopija'!I$1,0),"")</f>
        <v>NE</v>
      </c>
      <c r="J71" s="8" t="str">
        <f>IFERROR(VLOOKUP($B71,'pomembnost postaj'!$A$4:$L$400,'Pomevnost postaj_kopija'!J$1,0),"")</f>
        <v>NE</v>
      </c>
      <c r="K71" s="8" t="str">
        <f>IFERROR(VLOOKUP($B71,'pomembnost postaj'!$A$4:$L$400,'Pomevnost postaj_kopija'!K$1,0),"")</f>
        <v>NE</v>
      </c>
      <c r="L71" s="8" t="str">
        <f>IFERROR(VLOOKUP($B71,'pomembnost postaj'!$A$4:$L$400,'Pomevnost postaj_kopija'!L$1,0),"")</f>
        <v>NE</v>
      </c>
      <c r="M71" s="8" t="str">
        <f>IFERROR(VLOOKUP($B71,'pomembnost postaj'!$A$4:$L$400,'Pomevnost postaj_kopija'!M$1,0),"")</f>
        <v>NE</v>
      </c>
    </row>
    <row r="72" spans="1:13" hidden="1" x14ac:dyDescent="0.25">
      <c r="A72" t="str">
        <f t="shared" si="1"/>
        <v>NE</v>
      </c>
      <c r="B72" s="4" t="str">
        <f>'pomembnost postaj'!A73</f>
        <v xml:space="preserve">Kanal  </v>
      </c>
      <c r="C72" s="8">
        <f>IFERROR(VLOOKUP($B72,'pomembnost postaj'!$A$4:$L$400,'Pomevnost postaj_kopija'!C$1,0),"")</f>
        <v>11140</v>
      </c>
      <c r="D72" s="8">
        <f>IFERROR(VLOOKUP($B72,'pomembnost postaj'!$A$4:$L$400,'Pomevnost postaj_kopija'!D$1,0),"")</f>
        <v>30.520547945205479</v>
      </c>
      <c r="E72" s="8" t="str">
        <f>IFERROR(VLOOKUP($B72,'pomembnost postaj'!$A$4:$L$400,'Pomevnost postaj_kopija'!E$1,0),"")</f>
        <v>IV</v>
      </c>
      <c r="F72" s="8" t="str">
        <f>IFERROR(VLOOKUP($B72,'pomembnost postaj'!$A$4:$L$400,'Pomevnost postaj_kopija'!F$1,0),"")</f>
        <v>NE</v>
      </c>
      <c r="G72" s="8" t="str">
        <f>IFERROR(VLOOKUP($B72,'pomembnost postaj'!$A$4:$L$400,'Pomevnost postaj_kopija'!G$1,0),"")</f>
        <v>NE</v>
      </c>
      <c r="H72" s="8" t="str">
        <f>IFERROR(VLOOKUP($B72,'pomembnost postaj'!$A$4:$L$400,'Pomevnost postaj_kopija'!H$1,0),"")</f>
        <v>NE</v>
      </c>
      <c r="I72" s="8" t="str">
        <f>IFERROR(VLOOKUP($B72,'pomembnost postaj'!$A$4:$L$400,'Pomevnost postaj_kopija'!I$1,0),"")</f>
        <v>NE</v>
      </c>
      <c r="J72" s="8" t="str">
        <f>IFERROR(VLOOKUP($B72,'pomembnost postaj'!$A$4:$L$400,'Pomevnost postaj_kopija'!J$1,0),"")</f>
        <v>NE</v>
      </c>
      <c r="K72" s="8" t="str">
        <f>IFERROR(VLOOKUP($B72,'pomembnost postaj'!$A$4:$L$400,'Pomevnost postaj_kopija'!K$1,0),"")</f>
        <v>NE</v>
      </c>
      <c r="L72" s="8" t="str">
        <f>IFERROR(VLOOKUP($B72,'pomembnost postaj'!$A$4:$L$400,'Pomevnost postaj_kopija'!L$1,0),"")</f>
        <v>NE</v>
      </c>
      <c r="M72" s="8" t="str">
        <f>IFERROR(VLOOKUP($B72,'pomembnost postaj'!$A$4:$L$400,'Pomevnost postaj_kopija'!M$1,0),"")</f>
        <v>NE</v>
      </c>
    </row>
    <row r="73" spans="1:13" hidden="1" x14ac:dyDescent="0.25">
      <c r="A73" t="str">
        <f t="shared" si="1"/>
        <v>NE</v>
      </c>
      <c r="B73" s="4" t="str">
        <f>'pomembnost postaj'!A74</f>
        <v xml:space="preserve">Kidričevo  </v>
      </c>
      <c r="C73" s="8">
        <f>IFERROR(VLOOKUP($B73,'pomembnost postaj'!$A$4:$L$400,'Pomevnost postaj_kopija'!C$1,0),"")</f>
        <v>10888</v>
      </c>
      <c r="D73" s="8">
        <f>IFERROR(VLOOKUP($B73,'pomembnost postaj'!$A$4:$L$400,'Pomevnost postaj_kopija'!D$1,0),"")</f>
        <v>29.830136986301369</v>
      </c>
      <c r="E73" s="8" t="str">
        <f>IFERROR(VLOOKUP($B73,'pomembnost postaj'!$A$4:$L$400,'Pomevnost postaj_kopija'!E$1,0),"")</f>
        <v>IV</v>
      </c>
      <c r="F73" s="8" t="str">
        <f>IFERROR(VLOOKUP($B73,'pomembnost postaj'!$A$4:$L$400,'Pomevnost postaj_kopija'!F$1,0),"")</f>
        <v>NE</v>
      </c>
      <c r="G73" s="8" t="str">
        <f>IFERROR(VLOOKUP($B73,'pomembnost postaj'!$A$4:$L$400,'Pomevnost postaj_kopija'!G$1,0),"")</f>
        <v>NE</v>
      </c>
      <c r="H73" s="8" t="str">
        <f>IFERROR(VLOOKUP($B73,'pomembnost postaj'!$A$4:$L$400,'Pomevnost postaj_kopija'!H$1,0),"")</f>
        <v>NE</v>
      </c>
      <c r="I73" s="8" t="str">
        <f>IFERROR(VLOOKUP($B73,'pomembnost postaj'!$A$4:$L$400,'Pomevnost postaj_kopija'!I$1,0),"")</f>
        <v>NE</v>
      </c>
      <c r="J73" s="8" t="str">
        <f>IFERROR(VLOOKUP($B73,'pomembnost postaj'!$A$4:$L$400,'Pomevnost postaj_kopija'!J$1,0),"")</f>
        <v>NE</v>
      </c>
      <c r="K73" s="8" t="str">
        <f>IFERROR(VLOOKUP($B73,'pomembnost postaj'!$A$4:$L$400,'Pomevnost postaj_kopija'!K$1,0),"")</f>
        <v>NE</v>
      </c>
      <c r="L73" s="8" t="str">
        <f>IFERROR(VLOOKUP($B73,'pomembnost postaj'!$A$4:$L$400,'Pomevnost postaj_kopija'!L$1,0),"")</f>
        <v>NE</v>
      </c>
      <c r="M73" s="8" t="str">
        <f>IFERROR(VLOOKUP($B73,'pomembnost postaj'!$A$4:$L$400,'Pomevnost postaj_kopija'!M$1,0),"")</f>
        <v>NE</v>
      </c>
    </row>
    <row r="74" spans="1:13" hidden="1" x14ac:dyDescent="0.25">
      <c r="A74" t="str">
        <f t="shared" si="1"/>
        <v>NE</v>
      </c>
      <c r="B74" s="4" t="str">
        <f>'pomembnost postaj'!A75</f>
        <v xml:space="preserve">Kilovče  </v>
      </c>
      <c r="C74" s="8">
        <f>IFERROR(VLOOKUP($B74,'pomembnost postaj'!$A$4:$L$400,'Pomevnost postaj_kopija'!C$1,0),"")</f>
        <v>454</v>
      </c>
      <c r="D74" s="8">
        <f>IFERROR(VLOOKUP($B74,'pomembnost postaj'!$A$4:$L$400,'Pomevnost postaj_kopija'!D$1,0),"")</f>
        <v>1.2438356164383562</v>
      </c>
      <c r="E74" s="8" t="str">
        <f>IFERROR(VLOOKUP($B74,'pomembnost postaj'!$A$4:$L$400,'Pomevnost postaj_kopija'!E$1,0),"")</f>
        <v>IV</v>
      </c>
      <c r="F74" s="8" t="str">
        <f>IFERROR(VLOOKUP($B74,'pomembnost postaj'!$A$4:$L$400,'Pomevnost postaj_kopija'!F$1,0),"")</f>
        <v>NE</v>
      </c>
      <c r="G74" s="8" t="str">
        <f>IFERROR(VLOOKUP($B74,'pomembnost postaj'!$A$4:$L$400,'Pomevnost postaj_kopija'!G$1,0),"")</f>
        <v>NE</v>
      </c>
      <c r="H74" s="8" t="str">
        <f>IFERROR(VLOOKUP($B74,'pomembnost postaj'!$A$4:$L$400,'Pomevnost postaj_kopija'!H$1,0),"")</f>
        <v>NE</v>
      </c>
      <c r="I74" s="8" t="str">
        <f>IFERROR(VLOOKUP($B74,'pomembnost postaj'!$A$4:$L$400,'Pomevnost postaj_kopija'!I$1,0),"")</f>
        <v>NE</v>
      </c>
      <c r="J74" s="8" t="str">
        <f>IFERROR(VLOOKUP($B74,'pomembnost postaj'!$A$4:$L$400,'Pomevnost postaj_kopija'!J$1,0),"")</f>
        <v>NE</v>
      </c>
      <c r="K74" s="8" t="str">
        <f>IFERROR(VLOOKUP($B74,'pomembnost postaj'!$A$4:$L$400,'Pomevnost postaj_kopija'!K$1,0),"")</f>
        <v>NE</v>
      </c>
      <c r="L74" s="8" t="str">
        <f>IFERROR(VLOOKUP($B74,'pomembnost postaj'!$A$4:$L$400,'Pomevnost postaj_kopija'!L$1,0),"")</f>
        <v>NE</v>
      </c>
      <c r="M74" s="8" t="str">
        <f>IFERROR(VLOOKUP($B74,'pomembnost postaj'!$A$4:$L$400,'Pomevnost postaj_kopija'!M$1,0),"")</f>
        <v>NE</v>
      </c>
    </row>
    <row r="75" spans="1:13" x14ac:dyDescent="0.25">
      <c r="A75" t="str">
        <f t="shared" si="1"/>
        <v>DA</v>
      </c>
      <c r="B75" s="4" t="str">
        <f>'pomembnost postaj'!A76</f>
        <v xml:space="preserve">Kočevje  </v>
      </c>
      <c r="C75" s="8">
        <f>IFERROR(VLOOKUP($B75,'pomembnost postaj'!$A$4:$L$400,'Pomevnost postaj_kopija'!C$1,0),"")</f>
        <v>73110</v>
      </c>
      <c r="D75" s="8">
        <f>IFERROR(VLOOKUP($B75,'pomembnost postaj'!$A$4:$L$400,'Pomevnost postaj_kopija'!D$1,0),"")</f>
        <v>200.30136986301369</v>
      </c>
      <c r="E75" s="8" t="str">
        <f>IFERROR(VLOOKUP($B75,'pomembnost postaj'!$A$4:$L$400,'Pomevnost postaj_kopija'!E$1,0),"")</f>
        <v>III</v>
      </c>
      <c r="F75" s="8" t="str">
        <f>IFERROR(VLOOKUP($B75,'pomembnost postaj'!$A$4:$L$400,'Pomevnost postaj_kopija'!F$1,0),"")</f>
        <v>NE</v>
      </c>
      <c r="G75" s="8" t="str">
        <f>IFERROR(VLOOKUP($B75,'pomembnost postaj'!$A$4:$L$400,'Pomevnost postaj_kopija'!G$1,0),"")</f>
        <v>NE</v>
      </c>
      <c r="H75" s="8" t="str">
        <f>IFERROR(VLOOKUP($B75,'pomembnost postaj'!$A$4:$L$400,'Pomevnost postaj_kopija'!H$1,0),"")</f>
        <v>NE</v>
      </c>
      <c r="I75" s="8" t="str">
        <f>IFERROR(VLOOKUP($B75,'pomembnost postaj'!$A$4:$L$400,'Pomevnost postaj_kopija'!I$1,0),"")</f>
        <v>NE</v>
      </c>
      <c r="J75" s="8" t="str">
        <f>IFERROR(VLOOKUP($B75,'pomembnost postaj'!$A$4:$L$400,'Pomevnost postaj_kopija'!J$1,0),"")</f>
        <v>NE</v>
      </c>
      <c r="K75" s="8" t="str">
        <f>IFERROR(VLOOKUP($B75,'pomembnost postaj'!$A$4:$L$400,'Pomevnost postaj_kopija'!K$1,0),"")</f>
        <v>DA</v>
      </c>
      <c r="L75" s="8" t="str">
        <f>IFERROR(VLOOKUP($B75,'pomembnost postaj'!$A$4:$L$400,'Pomevnost postaj_kopija'!L$1,0),"")</f>
        <v>NE</v>
      </c>
      <c r="M75" s="8" t="str">
        <f>IFERROR(VLOOKUP($B75,'pomembnost postaj'!$A$4:$L$400,'Pomevnost postaj_kopija'!M$1,0),"")</f>
        <v>NE</v>
      </c>
    </row>
    <row r="76" spans="1:13" hidden="1" x14ac:dyDescent="0.25">
      <c r="A76" t="str">
        <f t="shared" si="1"/>
        <v>NE</v>
      </c>
      <c r="B76" s="4" t="str">
        <f>'pomembnost postaj'!A77</f>
        <v xml:space="preserve">Kočna  </v>
      </c>
      <c r="C76" s="8">
        <f>IFERROR(VLOOKUP($B76,'pomembnost postaj'!$A$4:$L$400,'Pomevnost postaj_kopija'!C$1,0),"")</f>
        <v>3114</v>
      </c>
      <c r="D76" s="8">
        <f>IFERROR(VLOOKUP($B76,'pomembnost postaj'!$A$4:$L$400,'Pomevnost postaj_kopija'!D$1,0),"")</f>
        <v>8.5315068493150683</v>
      </c>
      <c r="E76" s="8" t="str">
        <f>IFERROR(VLOOKUP($B76,'pomembnost postaj'!$A$4:$L$400,'Pomevnost postaj_kopija'!E$1,0),"")</f>
        <v>IV</v>
      </c>
      <c r="F76" s="8" t="str">
        <f>IFERROR(VLOOKUP($B76,'pomembnost postaj'!$A$4:$L$400,'Pomevnost postaj_kopija'!F$1,0),"")</f>
        <v>NE</v>
      </c>
      <c r="G76" s="8" t="str">
        <f>IFERROR(VLOOKUP($B76,'pomembnost postaj'!$A$4:$L$400,'Pomevnost postaj_kopija'!G$1,0),"")</f>
        <v>NE</v>
      </c>
      <c r="H76" s="8" t="str">
        <f>IFERROR(VLOOKUP($B76,'pomembnost postaj'!$A$4:$L$400,'Pomevnost postaj_kopija'!H$1,0),"")</f>
        <v>NE</v>
      </c>
      <c r="I76" s="8" t="str">
        <f>IFERROR(VLOOKUP($B76,'pomembnost postaj'!$A$4:$L$400,'Pomevnost postaj_kopija'!I$1,0),"")</f>
        <v>NE</v>
      </c>
      <c r="J76" s="8" t="str">
        <f>IFERROR(VLOOKUP($B76,'pomembnost postaj'!$A$4:$L$400,'Pomevnost postaj_kopija'!J$1,0),"")</f>
        <v>NE</v>
      </c>
      <c r="K76" s="8" t="str">
        <f>IFERROR(VLOOKUP($B76,'pomembnost postaj'!$A$4:$L$400,'Pomevnost postaj_kopija'!K$1,0),"")</f>
        <v>NE</v>
      </c>
      <c r="L76" s="8" t="str">
        <f>IFERROR(VLOOKUP($B76,'pomembnost postaj'!$A$4:$L$400,'Pomevnost postaj_kopija'!L$1,0),"")</f>
        <v>NE</v>
      </c>
      <c r="M76" s="8" t="str">
        <f>IFERROR(VLOOKUP($B76,'pomembnost postaj'!$A$4:$L$400,'Pomevnost postaj_kopija'!M$1,0),"")</f>
        <v>NE</v>
      </c>
    </row>
    <row r="77" spans="1:13" x14ac:dyDescent="0.25">
      <c r="A77" t="str">
        <f t="shared" si="1"/>
        <v>DA</v>
      </c>
      <c r="B77" s="4" t="str">
        <f>'pomembnost postaj'!A78</f>
        <v xml:space="preserve">Koper  </v>
      </c>
      <c r="C77" s="8">
        <f>IFERROR(VLOOKUP($B77,'pomembnost postaj'!$A$4:$L$400,'Pomevnost postaj_kopija'!C$1,0),"")</f>
        <v>55572</v>
      </c>
      <c r="D77" s="8">
        <f>IFERROR(VLOOKUP($B77,'pomembnost postaj'!$A$4:$L$400,'Pomevnost postaj_kopija'!D$1,0),"")</f>
        <v>152.25205479452055</v>
      </c>
      <c r="E77" s="8" t="str">
        <f>IFERROR(VLOOKUP($B77,'pomembnost postaj'!$A$4:$L$400,'Pomevnost postaj_kopija'!E$1,0),"")</f>
        <v>II</v>
      </c>
      <c r="F77" s="8" t="str">
        <f>IFERROR(VLOOKUP($B77,'pomembnost postaj'!$A$4:$L$400,'Pomevnost postaj_kopija'!F$1,0),"")</f>
        <v>NE</v>
      </c>
      <c r="G77" s="8" t="str">
        <f>IFERROR(VLOOKUP($B77,'pomembnost postaj'!$A$4:$L$400,'Pomevnost postaj_kopija'!G$1,0),"")</f>
        <v>DA</v>
      </c>
      <c r="H77" s="8" t="str">
        <f>IFERROR(VLOOKUP($B77,'pomembnost postaj'!$A$4:$L$400,'Pomevnost postaj_kopija'!H$1,0),"")</f>
        <v>NE</v>
      </c>
      <c r="I77" s="8" t="str">
        <f>IFERROR(VLOOKUP($B77,'pomembnost postaj'!$A$4:$L$400,'Pomevnost postaj_kopija'!I$1,0),"")</f>
        <v>DA</v>
      </c>
      <c r="J77" s="8" t="str">
        <f>IFERROR(VLOOKUP($B77,'pomembnost postaj'!$A$4:$L$400,'Pomevnost postaj_kopija'!J$1,0),"")</f>
        <v>NE</v>
      </c>
      <c r="K77" s="8" t="str">
        <f>IFERROR(VLOOKUP($B77,'pomembnost postaj'!$A$4:$L$400,'Pomevnost postaj_kopija'!K$1,0),"")</f>
        <v>DA</v>
      </c>
      <c r="L77" s="8" t="str">
        <f>IFERROR(VLOOKUP($B77,'pomembnost postaj'!$A$4:$L$400,'Pomevnost postaj_kopija'!L$1,0),"")</f>
        <v>DA</v>
      </c>
      <c r="M77" s="8" t="str">
        <f>IFERROR(VLOOKUP($B77,'pomembnost postaj'!$A$4:$L$400,'Pomevnost postaj_kopija'!M$1,0),"")</f>
        <v>DA</v>
      </c>
    </row>
    <row r="78" spans="1:13" hidden="1" x14ac:dyDescent="0.25">
      <c r="A78" t="str">
        <f t="shared" si="1"/>
        <v>NE</v>
      </c>
      <c r="B78" s="4" t="str">
        <f>'pomembnost postaj'!A79</f>
        <v xml:space="preserve">Kopriva  </v>
      </c>
      <c r="C78" s="8">
        <f>IFERROR(VLOOKUP($B78,'pomembnost postaj'!$A$4:$L$400,'Pomevnost postaj_kopija'!C$1,0),"")</f>
        <v>564</v>
      </c>
      <c r="D78" s="8">
        <f>IFERROR(VLOOKUP($B78,'pomembnost postaj'!$A$4:$L$400,'Pomevnost postaj_kopija'!D$1,0),"")</f>
        <v>1.5452054794520549</v>
      </c>
      <c r="E78" s="8" t="str">
        <f>IFERROR(VLOOKUP($B78,'pomembnost postaj'!$A$4:$L$400,'Pomevnost postaj_kopija'!E$1,0),"")</f>
        <v>IV</v>
      </c>
      <c r="F78" s="8" t="str">
        <f>IFERROR(VLOOKUP($B78,'pomembnost postaj'!$A$4:$L$400,'Pomevnost postaj_kopija'!F$1,0),"")</f>
        <v>NE</v>
      </c>
      <c r="G78" s="8" t="str">
        <f>IFERROR(VLOOKUP($B78,'pomembnost postaj'!$A$4:$L$400,'Pomevnost postaj_kopija'!G$1,0),"")</f>
        <v>NE</v>
      </c>
      <c r="H78" s="8" t="str">
        <f>IFERROR(VLOOKUP($B78,'pomembnost postaj'!$A$4:$L$400,'Pomevnost postaj_kopija'!H$1,0),"")</f>
        <v>NE</v>
      </c>
      <c r="I78" s="8" t="str">
        <f>IFERROR(VLOOKUP($B78,'pomembnost postaj'!$A$4:$L$400,'Pomevnost postaj_kopija'!I$1,0),"")</f>
        <v>NE</v>
      </c>
      <c r="J78" s="8" t="str">
        <f>IFERROR(VLOOKUP($B78,'pomembnost postaj'!$A$4:$L$400,'Pomevnost postaj_kopija'!J$1,0),"")</f>
        <v>NE</v>
      </c>
      <c r="K78" s="8" t="str">
        <f>IFERROR(VLOOKUP($B78,'pomembnost postaj'!$A$4:$L$400,'Pomevnost postaj_kopija'!K$1,0),"")</f>
        <v>NE</v>
      </c>
      <c r="L78" s="8" t="str">
        <f>IFERROR(VLOOKUP($B78,'pomembnost postaj'!$A$4:$L$400,'Pomevnost postaj_kopija'!L$1,0),"")</f>
        <v>NE</v>
      </c>
      <c r="M78" s="8" t="str">
        <f>IFERROR(VLOOKUP($B78,'pomembnost postaj'!$A$4:$L$400,'Pomevnost postaj_kopija'!M$1,0),"")</f>
        <v>NE</v>
      </c>
    </row>
    <row r="79" spans="1:13" hidden="1" x14ac:dyDescent="0.25">
      <c r="A79" t="str">
        <f t="shared" si="1"/>
        <v>NE</v>
      </c>
      <c r="B79" s="4" t="str">
        <f>'pomembnost postaj'!A80</f>
        <v xml:space="preserve">Košana  </v>
      </c>
      <c r="C79" s="8">
        <f>IFERROR(VLOOKUP($B79,'pomembnost postaj'!$A$4:$L$400,'Pomevnost postaj_kopija'!C$1,0),"")</f>
        <v>816</v>
      </c>
      <c r="D79" s="8">
        <f>IFERROR(VLOOKUP($B79,'pomembnost postaj'!$A$4:$L$400,'Pomevnost postaj_kopija'!D$1,0),"")</f>
        <v>2.2356164383561645</v>
      </c>
      <c r="E79" s="8" t="str">
        <f>IFERROR(VLOOKUP($B79,'pomembnost postaj'!$A$4:$L$400,'Pomevnost postaj_kopija'!E$1,0),"")</f>
        <v>IV</v>
      </c>
      <c r="F79" s="8" t="str">
        <f>IFERROR(VLOOKUP($B79,'pomembnost postaj'!$A$4:$L$400,'Pomevnost postaj_kopija'!F$1,0),"")</f>
        <v>NE</v>
      </c>
      <c r="G79" s="8" t="str">
        <f>IFERROR(VLOOKUP($B79,'pomembnost postaj'!$A$4:$L$400,'Pomevnost postaj_kopija'!G$1,0),"")</f>
        <v>NE</v>
      </c>
      <c r="H79" s="8" t="str">
        <f>IFERROR(VLOOKUP($B79,'pomembnost postaj'!$A$4:$L$400,'Pomevnost postaj_kopija'!H$1,0),"")</f>
        <v>NE</v>
      </c>
      <c r="I79" s="8" t="str">
        <f>IFERROR(VLOOKUP($B79,'pomembnost postaj'!$A$4:$L$400,'Pomevnost postaj_kopija'!I$1,0),"")</f>
        <v>NE</v>
      </c>
      <c r="J79" s="8" t="str">
        <f>IFERROR(VLOOKUP($B79,'pomembnost postaj'!$A$4:$L$400,'Pomevnost postaj_kopija'!J$1,0),"")</f>
        <v>NE</v>
      </c>
      <c r="K79" s="8" t="str">
        <f>IFERROR(VLOOKUP($B79,'pomembnost postaj'!$A$4:$L$400,'Pomevnost postaj_kopija'!K$1,0),"")</f>
        <v>NE</v>
      </c>
      <c r="L79" s="8" t="str">
        <f>IFERROR(VLOOKUP($B79,'pomembnost postaj'!$A$4:$L$400,'Pomevnost postaj_kopija'!L$1,0),"")</f>
        <v>NE</v>
      </c>
      <c r="M79" s="8" t="str">
        <f>IFERROR(VLOOKUP($B79,'pomembnost postaj'!$A$4:$L$400,'Pomevnost postaj_kopija'!M$1,0),"")</f>
        <v>NE</v>
      </c>
    </row>
    <row r="80" spans="1:13" x14ac:dyDescent="0.25">
      <c r="A80" t="str">
        <f t="shared" si="1"/>
        <v>DA</v>
      </c>
      <c r="B80" s="4" t="str">
        <f>'pomembnost postaj'!A81</f>
        <v xml:space="preserve">Kranj  </v>
      </c>
      <c r="C80" s="8">
        <f>IFERROR(VLOOKUP($B80,'pomembnost postaj'!$A$4:$L$400,'Pomevnost postaj_kopija'!C$1,0),"")</f>
        <v>448277</v>
      </c>
      <c r="D80" s="8">
        <f>IFERROR(VLOOKUP($B80,'pomembnost postaj'!$A$4:$L$400,'Pomevnost postaj_kopija'!D$1,0),"")</f>
        <v>1228.1561643835616</v>
      </c>
      <c r="E80" s="8" t="str">
        <f>IFERROR(VLOOKUP($B80,'pomembnost postaj'!$A$4:$L$400,'Pomevnost postaj_kopija'!E$1,0),"")</f>
        <v>II</v>
      </c>
      <c r="F80" s="8" t="str">
        <f>IFERROR(VLOOKUP($B80,'pomembnost postaj'!$A$4:$L$400,'Pomevnost postaj_kopija'!F$1,0),"")</f>
        <v>NE</v>
      </c>
      <c r="G80" s="8" t="str">
        <f>IFERROR(VLOOKUP($B80,'pomembnost postaj'!$A$4:$L$400,'Pomevnost postaj_kopija'!G$1,0),"")</f>
        <v>DA</v>
      </c>
      <c r="H80" s="8" t="str">
        <f>IFERROR(VLOOKUP($B80,'pomembnost postaj'!$A$4:$L$400,'Pomevnost postaj_kopija'!H$1,0),"")</f>
        <v>NE</v>
      </c>
      <c r="I80" s="8" t="str">
        <f>IFERROR(VLOOKUP($B80,'pomembnost postaj'!$A$4:$L$400,'Pomevnost postaj_kopija'!I$1,0),"")</f>
        <v>DA</v>
      </c>
      <c r="J80" s="8" t="str">
        <f>IFERROR(VLOOKUP($B80,'pomembnost postaj'!$A$4:$L$400,'Pomevnost postaj_kopija'!J$1,0),"")</f>
        <v>DA</v>
      </c>
      <c r="K80" s="8" t="str">
        <f>IFERROR(VLOOKUP($B80,'pomembnost postaj'!$A$4:$L$400,'Pomevnost postaj_kopija'!K$1,0),"")</f>
        <v>DA</v>
      </c>
      <c r="L80" s="8" t="str">
        <f>IFERROR(VLOOKUP($B80,'pomembnost postaj'!$A$4:$L$400,'Pomevnost postaj_kopija'!L$1,0),"")</f>
        <v>NE</v>
      </c>
      <c r="M80" s="8" t="str">
        <f>IFERROR(VLOOKUP($B80,'pomembnost postaj'!$A$4:$L$400,'Pomevnost postaj_kopija'!M$1,0),"")</f>
        <v>DA</v>
      </c>
    </row>
    <row r="81" spans="1:13" hidden="1" x14ac:dyDescent="0.25">
      <c r="A81" t="str">
        <f t="shared" si="1"/>
        <v>NE</v>
      </c>
      <c r="B81" s="4" t="str">
        <f>'pomembnost postaj'!A82</f>
        <v xml:space="preserve">Kreplje  </v>
      </c>
      <c r="C81" s="8">
        <f>IFERROR(VLOOKUP($B81,'pomembnost postaj'!$A$4:$L$400,'Pomevnost postaj_kopija'!C$1,0),"")</f>
        <v>326</v>
      </c>
      <c r="D81" s="8">
        <f>IFERROR(VLOOKUP($B81,'pomembnost postaj'!$A$4:$L$400,'Pomevnost postaj_kopija'!D$1,0),"")</f>
        <v>0.89315068493150684</v>
      </c>
      <c r="E81" s="8" t="str">
        <f>IFERROR(VLOOKUP($B81,'pomembnost postaj'!$A$4:$L$400,'Pomevnost postaj_kopija'!E$1,0),"")</f>
        <v>IV</v>
      </c>
      <c r="F81" s="8" t="str">
        <f>IFERROR(VLOOKUP($B81,'pomembnost postaj'!$A$4:$L$400,'Pomevnost postaj_kopija'!F$1,0),"")</f>
        <v>NE</v>
      </c>
      <c r="G81" s="8" t="str">
        <f>IFERROR(VLOOKUP($B81,'pomembnost postaj'!$A$4:$L$400,'Pomevnost postaj_kopija'!G$1,0),"")</f>
        <v>NE</v>
      </c>
      <c r="H81" s="8" t="str">
        <f>IFERROR(VLOOKUP($B81,'pomembnost postaj'!$A$4:$L$400,'Pomevnost postaj_kopija'!H$1,0),"")</f>
        <v>NE</v>
      </c>
      <c r="I81" s="8" t="str">
        <f>IFERROR(VLOOKUP($B81,'pomembnost postaj'!$A$4:$L$400,'Pomevnost postaj_kopija'!I$1,0),"")</f>
        <v>NE</v>
      </c>
      <c r="J81" s="8" t="str">
        <f>IFERROR(VLOOKUP($B81,'pomembnost postaj'!$A$4:$L$400,'Pomevnost postaj_kopija'!J$1,0),"")</f>
        <v>NE</v>
      </c>
      <c r="K81" s="8" t="str">
        <f>IFERROR(VLOOKUP($B81,'pomembnost postaj'!$A$4:$L$400,'Pomevnost postaj_kopija'!K$1,0),"")</f>
        <v>NE</v>
      </c>
      <c r="L81" s="8" t="str">
        <f>IFERROR(VLOOKUP($B81,'pomembnost postaj'!$A$4:$L$400,'Pomevnost postaj_kopija'!L$1,0),"")</f>
        <v>NE</v>
      </c>
      <c r="M81" s="8" t="str">
        <f>IFERROR(VLOOKUP($B81,'pomembnost postaj'!$A$4:$L$400,'Pomevnost postaj_kopija'!M$1,0),"")</f>
        <v>NE</v>
      </c>
    </row>
    <row r="82" spans="1:13" hidden="1" x14ac:dyDescent="0.25">
      <c r="A82" t="str">
        <f t="shared" si="1"/>
        <v>NE</v>
      </c>
      <c r="B82" s="4" t="str">
        <f>'pomembnost postaj'!A83</f>
        <v xml:space="preserve">Kresnice  </v>
      </c>
      <c r="C82" s="8">
        <f>IFERROR(VLOOKUP($B82,'pomembnost postaj'!$A$4:$L$400,'Pomevnost postaj_kopija'!C$1,0),"")</f>
        <v>63626</v>
      </c>
      <c r="D82" s="8">
        <f>IFERROR(VLOOKUP($B82,'pomembnost postaj'!$A$4:$L$400,'Pomevnost postaj_kopija'!D$1,0),"")</f>
        <v>174.31780821917809</v>
      </c>
      <c r="E82" s="8" t="str">
        <f>IFERROR(VLOOKUP($B82,'pomembnost postaj'!$A$4:$L$400,'Pomevnost postaj_kopija'!E$1,0),"")</f>
        <v>III</v>
      </c>
      <c r="F82" s="8" t="str">
        <f>IFERROR(VLOOKUP($B82,'pomembnost postaj'!$A$4:$L$400,'Pomevnost postaj_kopija'!F$1,0),"")</f>
        <v>NE</v>
      </c>
      <c r="G82" s="8" t="str">
        <f>IFERROR(VLOOKUP($B82,'pomembnost postaj'!$A$4:$L$400,'Pomevnost postaj_kopija'!G$1,0),"")</f>
        <v>NE</v>
      </c>
      <c r="H82" s="8" t="str">
        <f>IFERROR(VLOOKUP($B82,'pomembnost postaj'!$A$4:$L$400,'Pomevnost postaj_kopija'!H$1,0),"")</f>
        <v>NE</v>
      </c>
      <c r="I82" s="8" t="str">
        <f>IFERROR(VLOOKUP($B82,'pomembnost postaj'!$A$4:$L$400,'Pomevnost postaj_kopija'!I$1,0),"")</f>
        <v>NE</v>
      </c>
      <c r="J82" s="8" t="str">
        <f>IFERROR(VLOOKUP($B82,'pomembnost postaj'!$A$4:$L$400,'Pomevnost postaj_kopija'!J$1,0),"")</f>
        <v>NE</v>
      </c>
      <c r="K82" s="8" t="str">
        <f>IFERROR(VLOOKUP($B82,'pomembnost postaj'!$A$4:$L$400,'Pomevnost postaj_kopija'!K$1,0),"")</f>
        <v>NE</v>
      </c>
      <c r="L82" s="8" t="str">
        <f>IFERROR(VLOOKUP($B82,'pomembnost postaj'!$A$4:$L$400,'Pomevnost postaj_kopija'!L$1,0),"")</f>
        <v>NE</v>
      </c>
      <c r="M82" s="8" t="str">
        <f>IFERROR(VLOOKUP($B82,'pomembnost postaj'!$A$4:$L$400,'Pomevnost postaj_kopija'!M$1,0),"")</f>
        <v>NE</v>
      </c>
    </row>
    <row r="83" spans="1:13" x14ac:dyDescent="0.25">
      <c r="A83" t="str">
        <f t="shared" si="1"/>
        <v>DA</v>
      </c>
      <c r="B83" s="4" t="str">
        <f>'pomembnost postaj'!A84</f>
        <v xml:space="preserve">Krško  </v>
      </c>
      <c r="C83" s="8">
        <f>IFERROR(VLOOKUP($B83,'pomembnost postaj'!$A$4:$L$400,'Pomevnost postaj_kopija'!C$1,0),"")</f>
        <v>121092</v>
      </c>
      <c r="D83" s="8">
        <f>IFERROR(VLOOKUP($B83,'pomembnost postaj'!$A$4:$L$400,'Pomevnost postaj_kopija'!D$1,0),"")</f>
        <v>331.75890410958903</v>
      </c>
      <c r="E83" s="8" t="str">
        <f>IFERROR(VLOOKUP($B83,'pomembnost postaj'!$A$4:$L$400,'Pomevnost postaj_kopija'!E$1,0),"")</f>
        <v>III</v>
      </c>
      <c r="F83" s="8" t="str">
        <f>IFERROR(VLOOKUP($B83,'pomembnost postaj'!$A$4:$L$400,'Pomevnost postaj_kopija'!F$1,0),"")</f>
        <v>NE</v>
      </c>
      <c r="G83" s="8" t="str">
        <f>IFERROR(VLOOKUP($B83,'pomembnost postaj'!$A$4:$L$400,'Pomevnost postaj_kopija'!G$1,0),"")</f>
        <v>DA</v>
      </c>
      <c r="H83" s="8" t="str">
        <f>IFERROR(VLOOKUP($B83,'pomembnost postaj'!$A$4:$L$400,'Pomevnost postaj_kopija'!H$1,0),"")</f>
        <v>NE</v>
      </c>
      <c r="I83" s="8" t="str">
        <f>IFERROR(VLOOKUP($B83,'pomembnost postaj'!$A$4:$L$400,'Pomevnost postaj_kopija'!I$1,0),"")</f>
        <v>DA</v>
      </c>
      <c r="J83" s="8" t="str">
        <f>IFERROR(VLOOKUP($B83,'pomembnost postaj'!$A$4:$L$400,'Pomevnost postaj_kopija'!J$1,0),"")</f>
        <v>NE</v>
      </c>
      <c r="K83" s="8" t="str">
        <f>IFERROR(VLOOKUP($B83,'pomembnost postaj'!$A$4:$L$400,'Pomevnost postaj_kopija'!K$1,0),"")</f>
        <v>NE</v>
      </c>
      <c r="L83" s="8" t="str">
        <f>IFERROR(VLOOKUP($B83,'pomembnost postaj'!$A$4:$L$400,'Pomevnost postaj_kopija'!L$1,0),"")</f>
        <v>NE</v>
      </c>
      <c r="M83" s="8" t="str">
        <f>IFERROR(VLOOKUP($B83,'pomembnost postaj'!$A$4:$L$400,'Pomevnost postaj_kopija'!M$1,0),"")</f>
        <v>NE</v>
      </c>
    </row>
    <row r="84" spans="1:13" x14ac:dyDescent="0.25">
      <c r="A84" t="str">
        <f t="shared" si="1"/>
        <v>DA</v>
      </c>
      <c r="B84" s="4" t="str">
        <f>'pomembnost postaj'!A85</f>
        <v xml:space="preserve">Laško  </v>
      </c>
      <c r="C84" s="8">
        <f>IFERROR(VLOOKUP($B84,'pomembnost postaj'!$A$4:$L$400,'Pomevnost postaj_kopija'!C$1,0),"")</f>
        <v>115675</v>
      </c>
      <c r="D84" s="8">
        <f>IFERROR(VLOOKUP($B84,'pomembnost postaj'!$A$4:$L$400,'Pomevnost postaj_kopija'!D$1,0),"")</f>
        <v>316.91780821917808</v>
      </c>
      <c r="E84" s="8" t="str">
        <f>IFERROR(VLOOKUP($B84,'pomembnost postaj'!$A$4:$L$400,'Pomevnost postaj_kopija'!E$1,0),"")</f>
        <v>III</v>
      </c>
      <c r="F84" s="8" t="str">
        <f>IFERROR(VLOOKUP($B84,'pomembnost postaj'!$A$4:$L$400,'Pomevnost postaj_kopija'!F$1,0),"")</f>
        <v>NE</v>
      </c>
      <c r="G84" s="8" t="str">
        <f>IFERROR(VLOOKUP($B84,'pomembnost postaj'!$A$4:$L$400,'Pomevnost postaj_kopija'!G$1,0),"")</f>
        <v>DA</v>
      </c>
      <c r="H84" s="8" t="str">
        <f>IFERROR(VLOOKUP($B84,'pomembnost postaj'!$A$4:$L$400,'Pomevnost postaj_kopija'!H$1,0),"")</f>
        <v>NE</v>
      </c>
      <c r="I84" s="8" t="str">
        <f>IFERROR(VLOOKUP($B84,'pomembnost postaj'!$A$4:$L$400,'Pomevnost postaj_kopija'!I$1,0),"")</f>
        <v>NE</v>
      </c>
      <c r="J84" s="8" t="str">
        <f>IFERROR(VLOOKUP($B84,'pomembnost postaj'!$A$4:$L$400,'Pomevnost postaj_kopija'!J$1,0),"")</f>
        <v>NE</v>
      </c>
      <c r="K84" s="8" t="str">
        <f>IFERROR(VLOOKUP($B84,'pomembnost postaj'!$A$4:$L$400,'Pomevnost postaj_kopija'!K$1,0),"")</f>
        <v>NE</v>
      </c>
      <c r="L84" s="8" t="str">
        <f>IFERROR(VLOOKUP($B84,'pomembnost postaj'!$A$4:$L$400,'Pomevnost postaj_kopija'!L$1,0),"")</f>
        <v>DA</v>
      </c>
      <c r="M84" s="8" t="str">
        <f>IFERROR(VLOOKUP($B84,'pomembnost postaj'!$A$4:$L$400,'Pomevnost postaj_kopija'!M$1,0),"")</f>
        <v>DA</v>
      </c>
    </row>
    <row r="85" spans="1:13" hidden="1" x14ac:dyDescent="0.25">
      <c r="A85" t="str">
        <f t="shared" si="1"/>
        <v>NE</v>
      </c>
      <c r="B85" s="4" t="str">
        <f>'pomembnost postaj'!A86</f>
        <v xml:space="preserve">Lavrica  </v>
      </c>
      <c r="C85" s="8">
        <f>IFERROR(VLOOKUP($B85,'pomembnost postaj'!$A$4:$L$400,'Pomevnost postaj_kopija'!C$1,0),"")</f>
        <v>31856</v>
      </c>
      <c r="D85" s="8">
        <f>IFERROR(VLOOKUP($B85,'pomembnost postaj'!$A$4:$L$400,'Pomevnost postaj_kopija'!D$1,0),"")</f>
        <v>87.276712328767118</v>
      </c>
      <c r="E85" s="8" t="str">
        <f>IFERROR(VLOOKUP($B85,'pomembnost postaj'!$A$4:$L$400,'Pomevnost postaj_kopija'!E$1,0),"")</f>
        <v>IV</v>
      </c>
      <c r="F85" s="8" t="str">
        <f>IFERROR(VLOOKUP($B85,'pomembnost postaj'!$A$4:$L$400,'Pomevnost postaj_kopija'!F$1,0),"")</f>
        <v>NE</v>
      </c>
      <c r="G85" s="8" t="str">
        <f>IFERROR(VLOOKUP($B85,'pomembnost postaj'!$A$4:$L$400,'Pomevnost postaj_kopija'!G$1,0),"")</f>
        <v>NE</v>
      </c>
      <c r="H85" s="8" t="str">
        <f>IFERROR(VLOOKUP($B85,'pomembnost postaj'!$A$4:$L$400,'Pomevnost postaj_kopija'!H$1,0),"")</f>
        <v>NE</v>
      </c>
      <c r="I85" s="8" t="str">
        <f>IFERROR(VLOOKUP($B85,'pomembnost postaj'!$A$4:$L$400,'Pomevnost postaj_kopija'!I$1,0),"")</f>
        <v>NE</v>
      </c>
      <c r="J85" s="8" t="str">
        <f>IFERROR(VLOOKUP($B85,'pomembnost postaj'!$A$4:$L$400,'Pomevnost postaj_kopija'!J$1,0),"")</f>
        <v>NE</v>
      </c>
      <c r="K85" s="8" t="str">
        <f>IFERROR(VLOOKUP($B85,'pomembnost postaj'!$A$4:$L$400,'Pomevnost postaj_kopija'!K$1,0),"")</f>
        <v>NE</v>
      </c>
      <c r="L85" s="8" t="str">
        <f>IFERROR(VLOOKUP($B85,'pomembnost postaj'!$A$4:$L$400,'Pomevnost postaj_kopija'!L$1,0),"")</f>
        <v>NE</v>
      </c>
      <c r="M85" s="8" t="str">
        <f>IFERROR(VLOOKUP($B85,'pomembnost postaj'!$A$4:$L$400,'Pomevnost postaj_kopija'!M$1,0),"")</f>
        <v>NE</v>
      </c>
    </row>
    <row r="86" spans="1:13" hidden="1" x14ac:dyDescent="0.25">
      <c r="A86" t="str">
        <f t="shared" si="1"/>
        <v>NE</v>
      </c>
      <c r="B86" s="4" t="str">
        <f>'pomembnost postaj'!A87</f>
        <v>Laze</v>
      </c>
      <c r="C86" s="8">
        <f>IFERROR(VLOOKUP($B86,'pomembnost postaj'!$A$4:$L$400,'Pomevnost postaj_kopija'!C$1,0),"")</f>
        <v>41570</v>
      </c>
      <c r="D86" s="8">
        <f>IFERROR(VLOOKUP($B86,'pomembnost postaj'!$A$4:$L$400,'Pomevnost postaj_kopija'!D$1,0),"")</f>
        <v>113.89041095890411</v>
      </c>
      <c r="E86" s="8" t="str">
        <f>IFERROR(VLOOKUP($B86,'pomembnost postaj'!$A$4:$L$400,'Pomevnost postaj_kopija'!E$1,0),"")</f>
        <v>IV</v>
      </c>
      <c r="F86" s="8" t="str">
        <f>IFERROR(VLOOKUP($B86,'pomembnost postaj'!$A$4:$L$400,'Pomevnost postaj_kopija'!F$1,0),"")</f>
        <v>NE</v>
      </c>
      <c r="G86" s="8" t="str">
        <f>IFERROR(VLOOKUP($B86,'pomembnost postaj'!$A$4:$L$400,'Pomevnost postaj_kopija'!G$1,0),"")</f>
        <v>NE</v>
      </c>
      <c r="H86" s="8" t="str">
        <f>IFERROR(VLOOKUP($B86,'pomembnost postaj'!$A$4:$L$400,'Pomevnost postaj_kopija'!H$1,0),"")</f>
        <v>NE</v>
      </c>
      <c r="I86" s="8" t="str">
        <f>IFERROR(VLOOKUP($B86,'pomembnost postaj'!$A$4:$L$400,'Pomevnost postaj_kopija'!I$1,0),"")</f>
        <v>NE</v>
      </c>
      <c r="J86" s="8" t="str">
        <f>IFERROR(VLOOKUP($B86,'pomembnost postaj'!$A$4:$L$400,'Pomevnost postaj_kopija'!J$1,0),"")</f>
        <v>NE</v>
      </c>
      <c r="K86" s="8" t="str">
        <f>IFERROR(VLOOKUP($B86,'pomembnost postaj'!$A$4:$L$400,'Pomevnost postaj_kopija'!K$1,0),"")</f>
        <v>NE</v>
      </c>
      <c r="L86" s="8" t="str">
        <f>IFERROR(VLOOKUP($B86,'pomembnost postaj'!$A$4:$L$400,'Pomevnost postaj_kopija'!L$1,0),"")</f>
        <v>NE</v>
      </c>
      <c r="M86" s="8" t="str">
        <f>IFERROR(VLOOKUP($B86,'pomembnost postaj'!$A$4:$L$400,'Pomevnost postaj_kopija'!M$1,0),"")</f>
        <v>NE</v>
      </c>
    </row>
    <row r="87" spans="1:13" x14ac:dyDescent="0.25">
      <c r="A87" t="str">
        <f t="shared" si="1"/>
        <v>DA</v>
      </c>
      <c r="B87" s="4" t="str">
        <f>'pomembnost postaj'!A88</f>
        <v>Lesce-Bled</v>
      </c>
      <c r="C87" s="8">
        <f>IFERROR(VLOOKUP($B87,'pomembnost postaj'!$A$4:$L$400,'Pomevnost postaj_kopija'!C$1,0),"")</f>
        <v>117551</v>
      </c>
      <c r="D87" s="8">
        <f>IFERROR(VLOOKUP($B87,'pomembnost postaj'!$A$4:$L$400,'Pomevnost postaj_kopija'!D$1,0),"")</f>
        <v>322.05753424657536</v>
      </c>
      <c r="E87" s="8" t="str">
        <f>IFERROR(VLOOKUP($B87,'pomembnost postaj'!$A$4:$L$400,'Pomevnost postaj_kopija'!E$1,0),"")</f>
        <v>III</v>
      </c>
      <c r="F87" s="8" t="str">
        <f>IFERROR(VLOOKUP($B87,'pomembnost postaj'!$A$4:$L$400,'Pomevnost postaj_kopija'!F$1,0),"")</f>
        <v>NE</v>
      </c>
      <c r="G87" s="8" t="str">
        <f>IFERROR(VLOOKUP($B87,'pomembnost postaj'!$A$4:$L$400,'Pomevnost postaj_kopija'!G$1,0),"")</f>
        <v>DA</v>
      </c>
      <c r="H87" s="8" t="str">
        <f>IFERROR(VLOOKUP($B87,'pomembnost postaj'!$A$4:$L$400,'Pomevnost postaj_kopija'!H$1,0),"")</f>
        <v>NE</v>
      </c>
      <c r="I87" s="8" t="str">
        <f>IFERROR(VLOOKUP($B87,'pomembnost postaj'!$A$4:$L$400,'Pomevnost postaj_kopija'!I$1,0),"")</f>
        <v>NE</v>
      </c>
      <c r="J87" s="8" t="str">
        <f>IFERROR(VLOOKUP($B87,'pomembnost postaj'!$A$4:$L$400,'Pomevnost postaj_kopija'!J$1,0),"")</f>
        <v>NE</v>
      </c>
      <c r="K87" s="8" t="str">
        <f>IFERROR(VLOOKUP($B87,'pomembnost postaj'!$A$4:$L$400,'Pomevnost postaj_kopija'!K$1,0),"")</f>
        <v>NE</v>
      </c>
      <c r="L87" s="8" t="str">
        <f>IFERROR(VLOOKUP($B87,'pomembnost postaj'!$A$4:$L$400,'Pomevnost postaj_kopija'!L$1,0),"")</f>
        <v>DA</v>
      </c>
      <c r="M87" s="8" t="str">
        <f>IFERROR(VLOOKUP($B87,'pomembnost postaj'!$A$4:$L$400,'Pomevnost postaj_kopija'!M$1,0),"")</f>
        <v>NE</v>
      </c>
    </row>
    <row r="88" spans="1:13" hidden="1" x14ac:dyDescent="0.25">
      <c r="A88" t="str">
        <f t="shared" si="1"/>
        <v>NE</v>
      </c>
      <c r="B88" s="4" t="str">
        <f>'pomembnost postaj'!A89</f>
        <v>Libna</v>
      </c>
      <c r="C88" s="8">
        <f>IFERROR(VLOOKUP($B88,'pomembnost postaj'!$A$4:$L$400,'Pomevnost postaj_kopija'!C$1,0),"")</f>
        <v>6531</v>
      </c>
      <c r="D88" s="8">
        <f>IFERROR(VLOOKUP($B88,'pomembnost postaj'!$A$4:$L$400,'Pomevnost postaj_kopija'!D$1,0),"")</f>
        <v>17.893150684931506</v>
      </c>
      <c r="E88" s="8" t="str">
        <f>IFERROR(VLOOKUP($B88,'pomembnost postaj'!$A$4:$L$400,'Pomevnost postaj_kopija'!E$1,0),"")</f>
        <v>IV</v>
      </c>
      <c r="F88" s="8" t="str">
        <f>IFERROR(VLOOKUP($B88,'pomembnost postaj'!$A$4:$L$400,'Pomevnost postaj_kopija'!F$1,0),"")</f>
        <v>NE</v>
      </c>
      <c r="G88" s="8" t="str">
        <f>IFERROR(VLOOKUP($B88,'pomembnost postaj'!$A$4:$L$400,'Pomevnost postaj_kopija'!G$1,0),"")</f>
        <v>NE</v>
      </c>
      <c r="H88" s="8" t="str">
        <f>IFERROR(VLOOKUP($B88,'pomembnost postaj'!$A$4:$L$400,'Pomevnost postaj_kopija'!H$1,0),"")</f>
        <v>NE</v>
      </c>
      <c r="I88" s="8" t="str">
        <f>IFERROR(VLOOKUP($B88,'pomembnost postaj'!$A$4:$L$400,'Pomevnost postaj_kopija'!I$1,0),"")</f>
        <v>NE</v>
      </c>
      <c r="J88" s="8" t="str">
        <f>IFERROR(VLOOKUP($B88,'pomembnost postaj'!$A$4:$L$400,'Pomevnost postaj_kopija'!J$1,0),"")</f>
        <v>NE</v>
      </c>
      <c r="K88" s="8" t="str">
        <f>IFERROR(VLOOKUP($B88,'pomembnost postaj'!$A$4:$L$400,'Pomevnost postaj_kopija'!K$1,0),"")</f>
        <v>NE</v>
      </c>
      <c r="L88" s="8" t="str">
        <f>IFERROR(VLOOKUP($B88,'pomembnost postaj'!$A$4:$L$400,'Pomevnost postaj_kopija'!L$1,0),"")</f>
        <v>NE</v>
      </c>
      <c r="M88" s="8" t="str">
        <f>IFERROR(VLOOKUP($B88,'pomembnost postaj'!$A$4:$L$400,'Pomevnost postaj_kopija'!M$1,0),"")</f>
        <v>NE</v>
      </c>
    </row>
    <row r="89" spans="1:13" hidden="1" x14ac:dyDescent="0.25">
      <c r="A89" t="str">
        <f t="shared" si="1"/>
        <v>NE</v>
      </c>
      <c r="B89" s="4" t="str">
        <f>'pomembnost postaj'!A90</f>
        <v xml:space="preserve">Limbuš  </v>
      </c>
      <c r="C89" s="8">
        <f>IFERROR(VLOOKUP($B89,'pomembnost postaj'!$A$4:$L$400,'Pomevnost postaj_kopija'!C$1,0),"")</f>
        <v>2151</v>
      </c>
      <c r="D89" s="8">
        <f>IFERROR(VLOOKUP($B89,'pomembnost postaj'!$A$4:$L$400,'Pomevnost postaj_kopija'!D$1,0),"")</f>
        <v>7.3412969283276448</v>
      </c>
      <c r="E89" s="8" t="str">
        <f>IFERROR(VLOOKUP($B89,'pomembnost postaj'!$A$4:$L$400,'Pomevnost postaj_kopija'!E$1,0),"")</f>
        <v>IV</v>
      </c>
      <c r="F89" s="8" t="str">
        <f>IFERROR(VLOOKUP($B89,'pomembnost postaj'!$A$4:$L$400,'Pomevnost postaj_kopija'!F$1,0),"")</f>
        <v>NE</v>
      </c>
      <c r="G89" s="8" t="str">
        <f>IFERROR(VLOOKUP($B89,'pomembnost postaj'!$A$4:$L$400,'Pomevnost postaj_kopija'!G$1,0),"")</f>
        <v>NE</v>
      </c>
      <c r="H89" s="8" t="str">
        <f>IFERROR(VLOOKUP($B89,'pomembnost postaj'!$A$4:$L$400,'Pomevnost postaj_kopija'!H$1,0),"")</f>
        <v>NE</v>
      </c>
      <c r="I89" s="8" t="str">
        <f>IFERROR(VLOOKUP($B89,'pomembnost postaj'!$A$4:$L$400,'Pomevnost postaj_kopija'!I$1,0),"")</f>
        <v>NE</v>
      </c>
      <c r="J89" s="8" t="str">
        <f>IFERROR(VLOOKUP($B89,'pomembnost postaj'!$A$4:$L$400,'Pomevnost postaj_kopija'!J$1,0),"")</f>
        <v>NE</v>
      </c>
      <c r="K89" s="8" t="str">
        <f>IFERROR(VLOOKUP($B89,'pomembnost postaj'!$A$4:$L$400,'Pomevnost postaj_kopija'!K$1,0),"")</f>
        <v>NE</v>
      </c>
      <c r="L89" s="8" t="str">
        <f>IFERROR(VLOOKUP($B89,'pomembnost postaj'!$A$4:$L$400,'Pomevnost postaj_kopija'!L$1,0),"")</f>
        <v>NE</v>
      </c>
      <c r="M89" s="8" t="str">
        <f>IFERROR(VLOOKUP($B89,'pomembnost postaj'!$A$4:$L$400,'Pomevnost postaj_kopija'!M$1,0),"")</f>
        <v>NE</v>
      </c>
    </row>
    <row r="90" spans="1:13" x14ac:dyDescent="0.25">
      <c r="A90" t="str">
        <f t="shared" si="1"/>
        <v>DA</v>
      </c>
      <c r="B90" s="4" t="str">
        <f>'pomembnost postaj'!A91</f>
        <v xml:space="preserve">Lipovci  </v>
      </c>
      <c r="C90" s="8">
        <f>IFERROR(VLOOKUP($B90,'pomembnost postaj'!$A$4:$L$400,'Pomevnost postaj_kopija'!C$1,0),"")</f>
        <v>5384</v>
      </c>
      <c r="D90" s="8">
        <f>IFERROR(VLOOKUP($B90,'pomembnost postaj'!$A$4:$L$400,'Pomevnost postaj_kopija'!D$1,0),"")</f>
        <v>14.75068493150685</v>
      </c>
      <c r="E90" s="8" t="str">
        <f>IFERROR(VLOOKUP($B90,'pomembnost postaj'!$A$4:$L$400,'Pomevnost postaj_kopija'!E$1,0),"")</f>
        <v>IV</v>
      </c>
      <c r="F90" s="8" t="str">
        <f>IFERROR(VLOOKUP($B90,'pomembnost postaj'!$A$4:$L$400,'Pomevnost postaj_kopija'!F$1,0),"")</f>
        <v>NE</v>
      </c>
      <c r="G90" s="8" t="str">
        <f>IFERROR(VLOOKUP($B90,'pomembnost postaj'!$A$4:$L$400,'Pomevnost postaj_kopija'!G$1,0),"")</f>
        <v>DA</v>
      </c>
      <c r="H90" s="8" t="str">
        <f>IFERROR(VLOOKUP($B90,'pomembnost postaj'!$A$4:$L$400,'Pomevnost postaj_kopija'!H$1,0),"")</f>
        <v>NE</v>
      </c>
      <c r="I90" s="8" t="str">
        <f>IFERROR(VLOOKUP($B90,'pomembnost postaj'!$A$4:$L$400,'Pomevnost postaj_kopija'!I$1,0),"")</f>
        <v>NE</v>
      </c>
      <c r="J90" s="8" t="str">
        <f>IFERROR(VLOOKUP($B90,'pomembnost postaj'!$A$4:$L$400,'Pomevnost postaj_kopija'!J$1,0),"")</f>
        <v>NE</v>
      </c>
      <c r="K90" s="8" t="str">
        <f>IFERROR(VLOOKUP($B90,'pomembnost postaj'!$A$4:$L$400,'Pomevnost postaj_kopija'!K$1,0),"")</f>
        <v>NE</v>
      </c>
      <c r="L90" s="8" t="str">
        <f>IFERROR(VLOOKUP($B90,'pomembnost postaj'!$A$4:$L$400,'Pomevnost postaj_kopija'!L$1,0),"")</f>
        <v>NE</v>
      </c>
      <c r="M90" s="8" t="str">
        <f>IFERROR(VLOOKUP($B90,'pomembnost postaj'!$A$4:$L$400,'Pomevnost postaj_kopija'!M$1,0),"")</f>
        <v>NE</v>
      </c>
    </row>
    <row r="91" spans="1:13" x14ac:dyDescent="0.25">
      <c r="A91" t="str">
        <f t="shared" si="1"/>
        <v>DA</v>
      </c>
      <c r="B91" s="4" t="str">
        <f>'pomembnost postaj'!A92</f>
        <v xml:space="preserve">Litija  </v>
      </c>
      <c r="C91" s="8">
        <f>IFERROR(VLOOKUP($B91,'pomembnost postaj'!$A$4:$L$400,'Pomevnost postaj_kopija'!C$1,0),"")</f>
        <v>684411</v>
      </c>
      <c r="D91" s="8">
        <f>IFERROR(VLOOKUP($B91,'pomembnost postaj'!$A$4:$L$400,'Pomevnost postaj_kopija'!D$1,0),"")</f>
        <v>1875.0986301369862</v>
      </c>
      <c r="E91" s="8" t="str">
        <f>IFERROR(VLOOKUP($B91,'pomembnost postaj'!$A$4:$L$400,'Pomevnost postaj_kopija'!E$1,0),"")</f>
        <v>II</v>
      </c>
      <c r="F91" s="8" t="str">
        <f>IFERROR(VLOOKUP($B91,'pomembnost postaj'!$A$4:$L$400,'Pomevnost postaj_kopija'!F$1,0),"")</f>
        <v>NE</v>
      </c>
      <c r="G91" s="8" t="str">
        <f>IFERROR(VLOOKUP($B91,'pomembnost postaj'!$A$4:$L$400,'Pomevnost postaj_kopija'!G$1,0),"")</f>
        <v>DA</v>
      </c>
      <c r="H91" s="8" t="str">
        <f>IFERROR(VLOOKUP($B91,'pomembnost postaj'!$A$4:$L$400,'Pomevnost postaj_kopija'!H$1,0),"")</f>
        <v>NE</v>
      </c>
      <c r="I91" s="8" t="str">
        <f>IFERROR(VLOOKUP($B91,'pomembnost postaj'!$A$4:$L$400,'Pomevnost postaj_kopija'!I$1,0),"")</f>
        <v>NE</v>
      </c>
      <c r="J91" s="8" t="str">
        <f>IFERROR(VLOOKUP($B91,'pomembnost postaj'!$A$4:$L$400,'Pomevnost postaj_kopija'!J$1,0),"")</f>
        <v>DA</v>
      </c>
      <c r="K91" s="8" t="str">
        <f>IFERROR(VLOOKUP($B91,'pomembnost postaj'!$A$4:$L$400,'Pomevnost postaj_kopija'!K$1,0),"")</f>
        <v>DA</v>
      </c>
      <c r="L91" s="8" t="str">
        <f>IFERROR(VLOOKUP($B91,'pomembnost postaj'!$A$4:$L$400,'Pomevnost postaj_kopija'!L$1,0),"")</f>
        <v>NE</v>
      </c>
      <c r="M91" s="8" t="str">
        <f>IFERROR(VLOOKUP($B91,'pomembnost postaj'!$A$4:$L$400,'Pomevnost postaj_kopija'!M$1,0),"")</f>
        <v>NE</v>
      </c>
    </row>
    <row r="92" spans="1:13" hidden="1" x14ac:dyDescent="0.25">
      <c r="A92" t="str">
        <f t="shared" si="1"/>
        <v>NE</v>
      </c>
      <c r="B92" s="4" t="str">
        <f>'pomembnost postaj'!A93</f>
        <v xml:space="preserve">Litostroj  </v>
      </c>
      <c r="C92" s="8">
        <f>IFERROR(VLOOKUP($B92,'pomembnost postaj'!$A$4:$L$400,'Pomevnost postaj_kopija'!C$1,0),"")</f>
        <v>69042</v>
      </c>
      <c r="D92" s="8">
        <f>IFERROR(VLOOKUP($B92,'pomembnost postaj'!$A$4:$L$400,'Pomevnost postaj_kopija'!D$1,0),"")</f>
        <v>189.15616438356165</v>
      </c>
      <c r="E92" s="8" t="str">
        <f>IFERROR(VLOOKUP($B92,'pomembnost postaj'!$A$4:$L$400,'Pomevnost postaj_kopija'!E$1,0),"")</f>
        <v>IV</v>
      </c>
      <c r="F92" s="8" t="str">
        <f>IFERROR(VLOOKUP($B92,'pomembnost postaj'!$A$4:$L$400,'Pomevnost postaj_kopija'!F$1,0),"")</f>
        <v>NE</v>
      </c>
      <c r="G92" s="8" t="str">
        <f>IFERROR(VLOOKUP($B92,'pomembnost postaj'!$A$4:$L$400,'Pomevnost postaj_kopija'!G$1,0),"")</f>
        <v>NE</v>
      </c>
      <c r="H92" s="8" t="str">
        <f>IFERROR(VLOOKUP($B92,'pomembnost postaj'!$A$4:$L$400,'Pomevnost postaj_kopija'!H$1,0),"")</f>
        <v>NE</v>
      </c>
      <c r="I92" s="8" t="str">
        <f>IFERROR(VLOOKUP($B92,'pomembnost postaj'!$A$4:$L$400,'Pomevnost postaj_kopija'!I$1,0),"")</f>
        <v>NE</v>
      </c>
      <c r="J92" s="8" t="str">
        <f>IFERROR(VLOOKUP($B92,'pomembnost postaj'!$A$4:$L$400,'Pomevnost postaj_kopija'!J$1,0),"")</f>
        <v>NE</v>
      </c>
      <c r="K92" s="8" t="str">
        <f>IFERROR(VLOOKUP($B92,'pomembnost postaj'!$A$4:$L$400,'Pomevnost postaj_kopija'!K$1,0),"")</f>
        <v>NE</v>
      </c>
      <c r="L92" s="8" t="str">
        <f>IFERROR(VLOOKUP($B92,'pomembnost postaj'!$A$4:$L$400,'Pomevnost postaj_kopija'!L$1,0),"")</f>
        <v>NE</v>
      </c>
      <c r="M92" s="8" t="str">
        <f>IFERROR(VLOOKUP($B92,'pomembnost postaj'!$A$4:$L$400,'Pomevnost postaj_kopija'!M$1,0),"")</f>
        <v>NE</v>
      </c>
    </row>
    <row r="93" spans="1:13" x14ac:dyDescent="0.25">
      <c r="A93" t="str">
        <f t="shared" si="1"/>
        <v>DA</v>
      </c>
      <c r="B93" s="4" t="str">
        <f>'pomembnost postaj'!A94</f>
        <v xml:space="preserve">Ljubljana  </v>
      </c>
      <c r="C93" s="8">
        <f>IFERROR(VLOOKUP($B93,'pomembnost postaj'!$A$4:$L$400,'Pomevnost postaj_kopija'!C$1,0),"")</f>
        <v>2522314</v>
      </c>
      <c r="D93" s="8">
        <f>IFERROR(VLOOKUP($B93,'pomembnost postaj'!$A$4:$L$400,'Pomevnost postaj_kopija'!D$1,0),"")</f>
        <v>6910.449315068493</v>
      </c>
      <c r="E93" s="8" t="str">
        <f>IFERROR(VLOOKUP($B93,'pomembnost postaj'!$A$4:$L$400,'Pomevnost postaj_kopija'!E$1,0),"")</f>
        <v>I</v>
      </c>
      <c r="F93" s="8" t="str">
        <f>IFERROR(VLOOKUP($B93,'pomembnost postaj'!$A$4:$L$400,'Pomevnost postaj_kopija'!F$1,0),"")</f>
        <v>DA</v>
      </c>
      <c r="G93" s="8" t="str">
        <f>IFERROR(VLOOKUP($B93,'pomembnost postaj'!$A$4:$L$400,'Pomevnost postaj_kopija'!G$1,0),"")</f>
        <v>DA</v>
      </c>
      <c r="H93" s="8" t="str">
        <f>IFERROR(VLOOKUP($B93,'pomembnost postaj'!$A$4:$L$400,'Pomevnost postaj_kopija'!H$1,0),"")</f>
        <v>NE</v>
      </c>
      <c r="I93" s="8" t="str">
        <f>IFERROR(VLOOKUP($B93,'pomembnost postaj'!$A$4:$L$400,'Pomevnost postaj_kopija'!I$1,0),"")</f>
        <v>DA</v>
      </c>
      <c r="J93" s="8" t="str">
        <f>IFERROR(VLOOKUP($B93,'pomembnost postaj'!$A$4:$L$400,'Pomevnost postaj_kopija'!J$1,0),"")</f>
        <v>DA</v>
      </c>
      <c r="K93" s="8" t="str">
        <f>IFERROR(VLOOKUP($B93,'pomembnost postaj'!$A$4:$L$400,'Pomevnost postaj_kopija'!K$1,0),"")</f>
        <v>DA</v>
      </c>
      <c r="L93" s="8" t="str">
        <f>IFERROR(VLOOKUP($B93,'pomembnost postaj'!$A$4:$L$400,'Pomevnost postaj_kopija'!L$1,0),"")</f>
        <v>NE</v>
      </c>
      <c r="M93" s="8" t="str">
        <f>IFERROR(VLOOKUP($B93,'pomembnost postaj'!$A$4:$L$400,'Pomevnost postaj_kopija'!M$1,0),"")</f>
        <v>NE</v>
      </c>
    </row>
    <row r="94" spans="1:13" hidden="1" x14ac:dyDescent="0.25">
      <c r="A94" t="str">
        <f t="shared" si="1"/>
        <v>NE</v>
      </c>
      <c r="B94" s="4" t="str">
        <f>'pomembnost postaj'!A95</f>
        <v xml:space="preserve">Ljubljana Brinje  </v>
      </c>
      <c r="C94" s="8">
        <f>IFERROR(VLOOKUP($B94,'pomembnost postaj'!$A$4:$L$400,'Pomevnost postaj_kopija'!C$1,0),"")</f>
        <v>101788</v>
      </c>
      <c r="D94" s="8">
        <f>IFERROR(VLOOKUP($B94,'pomembnost postaj'!$A$4:$L$400,'Pomevnost postaj_kopija'!D$1,0),"")</f>
        <v>339.29333333333335</v>
      </c>
      <c r="E94" s="8" t="str">
        <f>IFERROR(VLOOKUP($B94,'pomembnost postaj'!$A$4:$L$400,'Pomevnost postaj_kopija'!E$1,0),"")</f>
        <v>IV</v>
      </c>
      <c r="F94" s="8" t="str">
        <f>IFERROR(VLOOKUP($B94,'pomembnost postaj'!$A$4:$L$400,'Pomevnost postaj_kopija'!F$1,0),"")</f>
        <v>NE</v>
      </c>
      <c r="G94" s="8" t="str">
        <f>IFERROR(VLOOKUP($B94,'pomembnost postaj'!$A$4:$L$400,'Pomevnost postaj_kopija'!G$1,0),"")</f>
        <v>NE</v>
      </c>
      <c r="H94" s="8" t="str">
        <f>IFERROR(VLOOKUP($B94,'pomembnost postaj'!$A$4:$L$400,'Pomevnost postaj_kopija'!H$1,0),"")</f>
        <v>NE</v>
      </c>
      <c r="I94" s="8" t="str">
        <f>IFERROR(VLOOKUP($B94,'pomembnost postaj'!$A$4:$L$400,'Pomevnost postaj_kopija'!I$1,0),"")</f>
        <v>NE</v>
      </c>
      <c r="J94" s="8" t="str">
        <f>IFERROR(VLOOKUP($B94,'pomembnost postaj'!$A$4:$L$400,'Pomevnost postaj_kopija'!J$1,0),"")</f>
        <v>NE</v>
      </c>
      <c r="K94" s="8" t="str">
        <f>IFERROR(VLOOKUP($B94,'pomembnost postaj'!$A$4:$L$400,'Pomevnost postaj_kopija'!K$1,0),"")</f>
        <v>NE</v>
      </c>
      <c r="L94" s="8" t="str">
        <f>IFERROR(VLOOKUP($B94,'pomembnost postaj'!$A$4:$L$400,'Pomevnost postaj_kopija'!L$1,0),"")</f>
        <v>NE</v>
      </c>
      <c r="M94" s="8" t="str">
        <f>IFERROR(VLOOKUP($B94,'pomembnost postaj'!$A$4:$L$400,'Pomevnost postaj_kopija'!M$1,0),"")</f>
        <v>NE</v>
      </c>
    </row>
    <row r="95" spans="1:13" hidden="1" x14ac:dyDescent="0.25">
      <c r="A95" t="str">
        <f t="shared" si="1"/>
        <v>NE</v>
      </c>
      <c r="B95" s="4" t="str">
        <f>'pomembnost postaj'!A96</f>
        <v xml:space="preserve">Ljubljana Črnuče  </v>
      </c>
      <c r="C95" s="8">
        <f>IFERROR(VLOOKUP($B95,'pomembnost postaj'!$A$4:$L$400,'Pomevnost postaj_kopija'!C$1,0),"")</f>
        <v>42130</v>
      </c>
      <c r="D95" s="8">
        <f>IFERROR(VLOOKUP($B95,'pomembnost postaj'!$A$4:$L$400,'Pomevnost postaj_kopija'!D$1,0),"")</f>
        <v>140.43333333333334</v>
      </c>
      <c r="E95" s="8" t="str">
        <f>IFERROR(VLOOKUP($B95,'pomembnost postaj'!$A$4:$L$400,'Pomevnost postaj_kopija'!E$1,0),"")</f>
        <v>IV</v>
      </c>
      <c r="F95" s="8" t="str">
        <f>IFERROR(VLOOKUP($B95,'pomembnost postaj'!$A$4:$L$400,'Pomevnost postaj_kopija'!F$1,0),"")</f>
        <v>NE</v>
      </c>
      <c r="G95" s="8" t="str">
        <f>IFERROR(VLOOKUP($B95,'pomembnost postaj'!$A$4:$L$400,'Pomevnost postaj_kopija'!G$1,0),"")</f>
        <v>NE</v>
      </c>
      <c r="H95" s="8" t="str">
        <f>IFERROR(VLOOKUP($B95,'pomembnost postaj'!$A$4:$L$400,'Pomevnost postaj_kopija'!H$1,0),"")</f>
        <v>NE</v>
      </c>
      <c r="I95" s="8" t="str">
        <f>IFERROR(VLOOKUP($B95,'pomembnost postaj'!$A$4:$L$400,'Pomevnost postaj_kopija'!I$1,0),"")</f>
        <v>NE</v>
      </c>
      <c r="J95" s="8" t="str">
        <f>IFERROR(VLOOKUP($B95,'pomembnost postaj'!$A$4:$L$400,'Pomevnost postaj_kopija'!J$1,0),"")</f>
        <v>NE</v>
      </c>
      <c r="K95" s="8" t="str">
        <f>IFERROR(VLOOKUP($B95,'pomembnost postaj'!$A$4:$L$400,'Pomevnost postaj_kopija'!K$1,0),"")</f>
        <v>NE</v>
      </c>
      <c r="L95" s="8" t="str">
        <f>IFERROR(VLOOKUP($B95,'pomembnost postaj'!$A$4:$L$400,'Pomevnost postaj_kopija'!L$1,0),"")</f>
        <v>NE</v>
      </c>
      <c r="M95" s="8" t="str">
        <f>IFERROR(VLOOKUP($B95,'pomembnost postaj'!$A$4:$L$400,'Pomevnost postaj_kopija'!M$1,0),"")</f>
        <v>NE</v>
      </c>
    </row>
    <row r="96" spans="1:13" hidden="1" x14ac:dyDescent="0.25">
      <c r="A96" t="str">
        <f t="shared" si="1"/>
        <v>NE</v>
      </c>
      <c r="B96" s="4" t="str">
        <f>'pomembnost postaj'!A97</f>
        <v xml:space="preserve">Ljubljana Dolgi most  </v>
      </c>
      <c r="C96" s="8">
        <f>IFERROR(VLOOKUP($B96,'pomembnost postaj'!$A$4:$L$400,'Pomevnost postaj_kopija'!C$1,0),"")</f>
        <v>25518</v>
      </c>
      <c r="D96" s="8">
        <f>IFERROR(VLOOKUP($B96,'pomembnost postaj'!$A$4:$L$400,'Pomevnost postaj_kopija'!D$1,0),"")</f>
        <v>69.912328767123284</v>
      </c>
      <c r="E96" s="8" t="str">
        <f>IFERROR(VLOOKUP($B96,'pomembnost postaj'!$A$4:$L$400,'Pomevnost postaj_kopija'!E$1,0),"")</f>
        <v>IV</v>
      </c>
      <c r="F96" s="8" t="str">
        <f>IFERROR(VLOOKUP($B96,'pomembnost postaj'!$A$4:$L$400,'Pomevnost postaj_kopija'!F$1,0),"")</f>
        <v>NE</v>
      </c>
      <c r="G96" s="8" t="str">
        <f>IFERROR(VLOOKUP($B96,'pomembnost postaj'!$A$4:$L$400,'Pomevnost postaj_kopija'!G$1,0),"")</f>
        <v>NE</v>
      </c>
      <c r="H96" s="8" t="str">
        <f>IFERROR(VLOOKUP($B96,'pomembnost postaj'!$A$4:$L$400,'Pomevnost postaj_kopija'!H$1,0),"")</f>
        <v>NE</v>
      </c>
      <c r="I96" s="8" t="str">
        <f>IFERROR(VLOOKUP($B96,'pomembnost postaj'!$A$4:$L$400,'Pomevnost postaj_kopija'!I$1,0),"")</f>
        <v>NE</v>
      </c>
      <c r="J96" s="8" t="str">
        <f>IFERROR(VLOOKUP($B96,'pomembnost postaj'!$A$4:$L$400,'Pomevnost postaj_kopija'!J$1,0),"")</f>
        <v>NE</v>
      </c>
      <c r="K96" s="8" t="str">
        <f>IFERROR(VLOOKUP($B96,'pomembnost postaj'!$A$4:$L$400,'Pomevnost postaj_kopija'!K$1,0),"")</f>
        <v>NE</v>
      </c>
      <c r="L96" s="8" t="str">
        <f>IFERROR(VLOOKUP($B96,'pomembnost postaj'!$A$4:$L$400,'Pomevnost postaj_kopija'!L$1,0),"")</f>
        <v>NE</v>
      </c>
      <c r="M96" s="8" t="str">
        <f>IFERROR(VLOOKUP($B96,'pomembnost postaj'!$A$4:$L$400,'Pomevnost postaj_kopija'!M$1,0),"")</f>
        <v>NE</v>
      </c>
    </row>
    <row r="97" spans="1:13" hidden="1" x14ac:dyDescent="0.25">
      <c r="A97" t="str">
        <f t="shared" si="1"/>
        <v>NE</v>
      </c>
      <c r="B97" s="4" t="str">
        <f>'pomembnost postaj'!A98</f>
        <v xml:space="preserve">Ljubljana Ježica  </v>
      </c>
      <c r="C97" s="8">
        <f>IFERROR(VLOOKUP($B97,'pomembnost postaj'!$A$4:$L$400,'Pomevnost postaj_kopija'!C$1,0),"")</f>
        <v>33081</v>
      </c>
      <c r="D97" s="8">
        <f>IFERROR(VLOOKUP($B97,'pomembnost postaj'!$A$4:$L$400,'Pomevnost postaj_kopija'!D$1,0),"")</f>
        <v>110.27</v>
      </c>
      <c r="E97" s="8" t="str">
        <f>IFERROR(VLOOKUP($B97,'pomembnost postaj'!$A$4:$L$400,'Pomevnost postaj_kopija'!E$1,0),"")</f>
        <v>IV</v>
      </c>
      <c r="F97" s="8" t="str">
        <f>IFERROR(VLOOKUP($B97,'pomembnost postaj'!$A$4:$L$400,'Pomevnost postaj_kopija'!F$1,0),"")</f>
        <v>NE</v>
      </c>
      <c r="G97" s="8" t="str">
        <f>IFERROR(VLOOKUP($B97,'pomembnost postaj'!$A$4:$L$400,'Pomevnost postaj_kopija'!G$1,0),"")</f>
        <v>NE</v>
      </c>
      <c r="H97" s="8" t="str">
        <f>IFERROR(VLOOKUP($B97,'pomembnost postaj'!$A$4:$L$400,'Pomevnost postaj_kopija'!H$1,0),"")</f>
        <v>NE</v>
      </c>
      <c r="I97" s="8" t="str">
        <f>IFERROR(VLOOKUP($B97,'pomembnost postaj'!$A$4:$L$400,'Pomevnost postaj_kopija'!I$1,0),"")</f>
        <v>NE</v>
      </c>
      <c r="J97" s="8" t="str">
        <f>IFERROR(VLOOKUP($B97,'pomembnost postaj'!$A$4:$L$400,'Pomevnost postaj_kopija'!J$1,0),"")</f>
        <v>NE</v>
      </c>
      <c r="K97" s="8" t="str">
        <f>IFERROR(VLOOKUP($B97,'pomembnost postaj'!$A$4:$L$400,'Pomevnost postaj_kopija'!K$1,0),"")</f>
        <v>NE</v>
      </c>
      <c r="L97" s="8" t="str">
        <f>IFERROR(VLOOKUP($B97,'pomembnost postaj'!$A$4:$L$400,'Pomevnost postaj_kopija'!L$1,0),"")</f>
        <v>NE</v>
      </c>
      <c r="M97" s="8" t="str">
        <f>IFERROR(VLOOKUP($B97,'pomembnost postaj'!$A$4:$L$400,'Pomevnost postaj_kopija'!M$1,0),"")</f>
        <v>NE</v>
      </c>
    </row>
    <row r="98" spans="1:13" hidden="1" x14ac:dyDescent="0.25">
      <c r="A98" t="str">
        <f t="shared" si="1"/>
        <v>NE</v>
      </c>
      <c r="B98" s="4" t="str">
        <f>'pomembnost postaj'!A99</f>
        <v xml:space="preserve">Ljubljana Polje  </v>
      </c>
      <c r="C98" s="8">
        <f>IFERROR(VLOOKUP($B98,'pomembnost postaj'!$A$4:$L$400,'Pomevnost postaj_kopija'!C$1,0),"")</f>
        <v>64272</v>
      </c>
      <c r="D98" s="8">
        <f>IFERROR(VLOOKUP($B98,'pomembnost postaj'!$A$4:$L$400,'Pomevnost postaj_kopija'!D$1,0),"")</f>
        <v>176.08767123287672</v>
      </c>
      <c r="E98" s="8" t="str">
        <f>IFERROR(VLOOKUP($B98,'pomembnost postaj'!$A$4:$L$400,'Pomevnost postaj_kopija'!E$1,0),"")</f>
        <v>IV</v>
      </c>
      <c r="F98" s="8" t="str">
        <f>IFERROR(VLOOKUP($B98,'pomembnost postaj'!$A$4:$L$400,'Pomevnost postaj_kopija'!F$1,0),"")</f>
        <v>NE</v>
      </c>
      <c r="G98" s="8" t="str">
        <f>IFERROR(VLOOKUP($B98,'pomembnost postaj'!$A$4:$L$400,'Pomevnost postaj_kopija'!G$1,0),"")</f>
        <v>NE</v>
      </c>
      <c r="H98" s="8" t="str">
        <f>IFERROR(VLOOKUP($B98,'pomembnost postaj'!$A$4:$L$400,'Pomevnost postaj_kopija'!H$1,0),"")</f>
        <v>NE</v>
      </c>
      <c r="I98" s="8" t="str">
        <f>IFERROR(VLOOKUP($B98,'pomembnost postaj'!$A$4:$L$400,'Pomevnost postaj_kopija'!I$1,0),"")</f>
        <v>NE</v>
      </c>
      <c r="J98" s="8" t="str">
        <f>IFERROR(VLOOKUP($B98,'pomembnost postaj'!$A$4:$L$400,'Pomevnost postaj_kopija'!J$1,0),"")</f>
        <v>NE</v>
      </c>
      <c r="K98" s="8" t="str">
        <f>IFERROR(VLOOKUP($B98,'pomembnost postaj'!$A$4:$L$400,'Pomevnost postaj_kopija'!K$1,0),"")</f>
        <v>NE</v>
      </c>
      <c r="L98" s="8" t="str">
        <f>IFERROR(VLOOKUP($B98,'pomembnost postaj'!$A$4:$L$400,'Pomevnost postaj_kopija'!L$1,0),"")</f>
        <v>NE</v>
      </c>
      <c r="M98" s="8" t="str">
        <f>IFERROR(VLOOKUP($B98,'pomembnost postaj'!$A$4:$L$400,'Pomevnost postaj_kopija'!M$1,0),"")</f>
        <v>NE</v>
      </c>
    </row>
    <row r="99" spans="1:13" hidden="1" x14ac:dyDescent="0.25">
      <c r="A99" t="str">
        <f t="shared" si="1"/>
        <v>NE</v>
      </c>
      <c r="B99" s="4" t="str">
        <f>'pomembnost postaj'!A100</f>
        <v xml:space="preserve">Ljubljana Rakovnik  </v>
      </c>
      <c r="C99" s="8">
        <f>IFERROR(VLOOKUP($B99,'pomembnost postaj'!$A$4:$L$400,'Pomevnost postaj_kopija'!C$1,0),"")</f>
        <v>30806</v>
      </c>
      <c r="D99" s="8">
        <f>IFERROR(VLOOKUP($B99,'pomembnost postaj'!$A$4:$L$400,'Pomevnost postaj_kopija'!D$1,0),"")</f>
        <v>84.4</v>
      </c>
      <c r="E99" s="8" t="str">
        <f>IFERROR(VLOOKUP($B99,'pomembnost postaj'!$A$4:$L$400,'Pomevnost postaj_kopija'!E$1,0),"")</f>
        <v>III</v>
      </c>
      <c r="F99" s="8" t="str">
        <f>IFERROR(VLOOKUP($B99,'pomembnost postaj'!$A$4:$L$400,'Pomevnost postaj_kopija'!F$1,0),"")</f>
        <v>NE</v>
      </c>
      <c r="G99" s="8" t="str">
        <f>IFERROR(VLOOKUP($B99,'pomembnost postaj'!$A$4:$L$400,'Pomevnost postaj_kopija'!G$1,0),"")</f>
        <v>NE</v>
      </c>
      <c r="H99" s="8" t="str">
        <f>IFERROR(VLOOKUP($B99,'pomembnost postaj'!$A$4:$L$400,'Pomevnost postaj_kopija'!H$1,0),"")</f>
        <v>NE</v>
      </c>
      <c r="I99" s="8" t="str">
        <f>IFERROR(VLOOKUP($B99,'pomembnost postaj'!$A$4:$L$400,'Pomevnost postaj_kopija'!I$1,0),"")</f>
        <v>NE</v>
      </c>
      <c r="J99" s="8" t="str">
        <f>IFERROR(VLOOKUP($B99,'pomembnost postaj'!$A$4:$L$400,'Pomevnost postaj_kopija'!J$1,0),"")</f>
        <v>NE</v>
      </c>
      <c r="K99" s="8" t="str">
        <f>IFERROR(VLOOKUP($B99,'pomembnost postaj'!$A$4:$L$400,'Pomevnost postaj_kopija'!K$1,0),"")</f>
        <v>NE</v>
      </c>
      <c r="L99" s="8" t="str">
        <f>IFERROR(VLOOKUP($B99,'pomembnost postaj'!$A$4:$L$400,'Pomevnost postaj_kopija'!L$1,0),"")</f>
        <v>NE</v>
      </c>
      <c r="M99" s="8" t="str">
        <f>IFERROR(VLOOKUP($B99,'pomembnost postaj'!$A$4:$L$400,'Pomevnost postaj_kopija'!M$1,0),"")</f>
        <v>NE</v>
      </c>
    </row>
    <row r="100" spans="1:13" hidden="1" x14ac:dyDescent="0.25">
      <c r="A100" t="str">
        <f t="shared" si="1"/>
        <v>NE</v>
      </c>
      <c r="B100" s="4" t="str">
        <f>'pomembnost postaj'!A101</f>
        <v xml:space="preserve">Ljubljana Stegne  </v>
      </c>
      <c r="C100" s="8">
        <f>IFERROR(VLOOKUP($B100,'pomembnost postaj'!$A$4:$L$400,'Pomevnost postaj_kopija'!C$1,0),"")</f>
        <v>34769</v>
      </c>
      <c r="D100" s="8">
        <f>IFERROR(VLOOKUP($B100,'pomembnost postaj'!$A$4:$L$400,'Pomevnost postaj_kopija'!D$1,0),"")</f>
        <v>95.257534246575347</v>
      </c>
      <c r="E100" s="8" t="str">
        <f>IFERROR(VLOOKUP($B100,'pomembnost postaj'!$A$4:$L$400,'Pomevnost postaj_kopija'!E$1,0),"")</f>
        <v>IV</v>
      </c>
      <c r="F100" s="8" t="str">
        <f>IFERROR(VLOOKUP($B100,'pomembnost postaj'!$A$4:$L$400,'Pomevnost postaj_kopija'!F$1,0),"")</f>
        <v>NE</v>
      </c>
      <c r="G100" s="8" t="str">
        <f>IFERROR(VLOOKUP($B100,'pomembnost postaj'!$A$4:$L$400,'Pomevnost postaj_kopija'!G$1,0),"")</f>
        <v>NE</v>
      </c>
      <c r="H100" s="8" t="str">
        <f>IFERROR(VLOOKUP($B100,'pomembnost postaj'!$A$4:$L$400,'Pomevnost postaj_kopija'!H$1,0),"")</f>
        <v>NE</v>
      </c>
      <c r="I100" s="8" t="str">
        <f>IFERROR(VLOOKUP($B100,'pomembnost postaj'!$A$4:$L$400,'Pomevnost postaj_kopija'!I$1,0),"")</f>
        <v>NE</v>
      </c>
      <c r="J100" s="8" t="str">
        <f>IFERROR(VLOOKUP($B100,'pomembnost postaj'!$A$4:$L$400,'Pomevnost postaj_kopija'!J$1,0),"")</f>
        <v>NE</v>
      </c>
      <c r="K100" s="8" t="str">
        <f>IFERROR(VLOOKUP($B100,'pomembnost postaj'!$A$4:$L$400,'Pomevnost postaj_kopija'!K$1,0),"")</f>
        <v>NE</v>
      </c>
      <c r="L100" s="8" t="str">
        <f>IFERROR(VLOOKUP($B100,'pomembnost postaj'!$A$4:$L$400,'Pomevnost postaj_kopija'!L$1,0),"")</f>
        <v>NE</v>
      </c>
      <c r="M100" s="8" t="str">
        <f>IFERROR(VLOOKUP($B100,'pomembnost postaj'!$A$4:$L$400,'Pomevnost postaj_kopija'!M$1,0),"")</f>
        <v>NE</v>
      </c>
    </row>
    <row r="101" spans="1:13" hidden="1" x14ac:dyDescent="0.25">
      <c r="A101" t="str">
        <f t="shared" si="1"/>
        <v>NE</v>
      </c>
      <c r="B101" s="4" t="str">
        <f>'pomembnost postaj'!A102</f>
        <v xml:space="preserve">Ljubljana Šiška  </v>
      </c>
      <c r="C101" s="8">
        <f>IFERROR(VLOOKUP($B101,'pomembnost postaj'!$A$4:$L$400,'Pomevnost postaj_kopija'!C$1,0),"")</f>
        <v>1004</v>
      </c>
      <c r="D101" s="8">
        <f>IFERROR(VLOOKUP($B101,'pomembnost postaj'!$A$4:$L$400,'Pomevnost postaj_kopija'!D$1,0),"")</f>
        <v>2.7506849315068491</v>
      </c>
      <c r="E101" s="8" t="str">
        <f>IFERROR(VLOOKUP($B101,'pomembnost postaj'!$A$4:$L$400,'Pomevnost postaj_kopija'!E$1,0),"")</f>
        <v>IV</v>
      </c>
      <c r="F101" s="8" t="str">
        <f>IFERROR(VLOOKUP($B101,'pomembnost postaj'!$A$4:$L$400,'Pomevnost postaj_kopija'!F$1,0),"")</f>
        <v>NE</v>
      </c>
      <c r="G101" s="8" t="str">
        <f>IFERROR(VLOOKUP($B101,'pomembnost postaj'!$A$4:$L$400,'Pomevnost postaj_kopija'!G$1,0),"")</f>
        <v>NE</v>
      </c>
      <c r="H101" s="8" t="str">
        <f>IFERROR(VLOOKUP($B101,'pomembnost postaj'!$A$4:$L$400,'Pomevnost postaj_kopija'!H$1,0),"")</f>
        <v>NE</v>
      </c>
      <c r="I101" s="8" t="str">
        <f>IFERROR(VLOOKUP($B101,'pomembnost postaj'!$A$4:$L$400,'Pomevnost postaj_kopija'!I$1,0),"")</f>
        <v>NE</v>
      </c>
      <c r="J101" s="8" t="str">
        <f>IFERROR(VLOOKUP($B101,'pomembnost postaj'!$A$4:$L$400,'Pomevnost postaj_kopija'!J$1,0),"")</f>
        <v>NE</v>
      </c>
      <c r="K101" s="8" t="str">
        <f>IFERROR(VLOOKUP($B101,'pomembnost postaj'!$A$4:$L$400,'Pomevnost postaj_kopija'!K$1,0),"")</f>
        <v>NE</v>
      </c>
      <c r="L101" s="8" t="str">
        <f>IFERROR(VLOOKUP($B101,'pomembnost postaj'!$A$4:$L$400,'Pomevnost postaj_kopija'!L$1,0),"")</f>
        <v>NE</v>
      </c>
      <c r="M101" s="8" t="str">
        <f>IFERROR(VLOOKUP($B101,'pomembnost postaj'!$A$4:$L$400,'Pomevnost postaj_kopija'!M$1,0),"")</f>
        <v>NE</v>
      </c>
    </row>
    <row r="102" spans="1:13" hidden="1" x14ac:dyDescent="0.25">
      <c r="A102" t="str">
        <f t="shared" si="1"/>
        <v>NE</v>
      </c>
      <c r="B102" s="4" t="str">
        <f>'pomembnost postaj'!A103</f>
        <v xml:space="preserve">Ljubljana Tivoli  </v>
      </c>
      <c r="C102" s="8">
        <f>IFERROR(VLOOKUP($B102,'pomembnost postaj'!$A$4:$L$400,'Pomevnost postaj_kopija'!C$1,0),"")</f>
        <v>65983</v>
      </c>
      <c r="D102" s="8">
        <f>IFERROR(VLOOKUP($B102,'pomembnost postaj'!$A$4:$L$400,'Pomevnost postaj_kopija'!D$1,0),"")</f>
        <v>180.77534246575343</v>
      </c>
      <c r="E102" s="8" t="str">
        <f>IFERROR(VLOOKUP($B102,'pomembnost postaj'!$A$4:$L$400,'Pomevnost postaj_kopija'!E$1,0),"")</f>
        <v>IV</v>
      </c>
      <c r="F102" s="8" t="str">
        <f>IFERROR(VLOOKUP($B102,'pomembnost postaj'!$A$4:$L$400,'Pomevnost postaj_kopija'!F$1,0),"")</f>
        <v>NE</v>
      </c>
      <c r="G102" s="8" t="str">
        <f>IFERROR(VLOOKUP($B102,'pomembnost postaj'!$A$4:$L$400,'Pomevnost postaj_kopija'!G$1,0),"")</f>
        <v>NE</v>
      </c>
      <c r="H102" s="8" t="str">
        <f>IFERROR(VLOOKUP($B102,'pomembnost postaj'!$A$4:$L$400,'Pomevnost postaj_kopija'!H$1,0),"")</f>
        <v>NE</v>
      </c>
      <c r="I102" s="8" t="str">
        <f>IFERROR(VLOOKUP($B102,'pomembnost postaj'!$A$4:$L$400,'Pomevnost postaj_kopija'!I$1,0),"")</f>
        <v>NE</v>
      </c>
      <c r="J102" s="8" t="str">
        <f>IFERROR(VLOOKUP($B102,'pomembnost postaj'!$A$4:$L$400,'Pomevnost postaj_kopija'!J$1,0),"")</f>
        <v>NE</v>
      </c>
      <c r="K102" s="8" t="str">
        <f>IFERROR(VLOOKUP($B102,'pomembnost postaj'!$A$4:$L$400,'Pomevnost postaj_kopija'!K$1,0),"")</f>
        <v>NE</v>
      </c>
      <c r="L102" s="8" t="str">
        <f>IFERROR(VLOOKUP($B102,'pomembnost postaj'!$A$4:$L$400,'Pomevnost postaj_kopija'!L$1,0),"")</f>
        <v>NE</v>
      </c>
      <c r="M102" s="8" t="str">
        <f>IFERROR(VLOOKUP($B102,'pomembnost postaj'!$A$4:$L$400,'Pomevnost postaj_kopija'!M$1,0),"")</f>
        <v>NE</v>
      </c>
    </row>
    <row r="103" spans="1:13" hidden="1" x14ac:dyDescent="0.25">
      <c r="A103" t="str">
        <f t="shared" si="1"/>
        <v>NE</v>
      </c>
      <c r="B103" s="4" t="str">
        <f>'pomembnost postaj'!A104</f>
        <v xml:space="preserve">Ljubljana Vižmarje  </v>
      </c>
      <c r="C103" s="8">
        <f>IFERROR(VLOOKUP($B103,'pomembnost postaj'!$A$4:$L$400,'Pomevnost postaj_kopija'!C$1,0),"")</f>
        <v>47220</v>
      </c>
      <c r="D103" s="8">
        <f>IFERROR(VLOOKUP($B103,'pomembnost postaj'!$A$4:$L$400,'Pomevnost postaj_kopija'!D$1,0),"")</f>
        <v>129.36986301369862</v>
      </c>
      <c r="E103" s="8" t="str">
        <f>IFERROR(VLOOKUP($B103,'pomembnost postaj'!$A$4:$L$400,'Pomevnost postaj_kopija'!E$1,0),"")</f>
        <v>III</v>
      </c>
      <c r="F103" s="8" t="str">
        <f>IFERROR(VLOOKUP($B103,'pomembnost postaj'!$A$4:$L$400,'Pomevnost postaj_kopija'!F$1,0),"")</f>
        <v>NE</v>
      </c>
      <c r="G103" s="8" t="str">
        <f>IFERROR(VLOOKUP($B103,'pomembnost postaj'!$A$4:$L$400,'Pomevnost postaj_kopija'!G$1,0),"")</f>
        <v>NE</v>
      </c>
      <c r="H103" s="8" t="str">
        <f>IFERROR(VLOOKUP($B103,'pomembnost postaj'!$A$4:$L$400,'Pomevnost postaj_kopija'!H$1,0),"")</f>
        <v>NE</v>
      </c>
      <c r="I103" s="8" t="str">
        <f>IFERROR(VLOOKUP($B103,'pomembnost postaj'!$A$4:$L$400,'Pomevnost postaj_kopija'!I$1,0),"")</f>
        <v>NE</v>
      </c>
      <c r="J103" s="8" t="str">
        <f>IFERROR(VLOOKUP($B103,'pomembnost postaj'!$A$4:$L$400,'Pomevnost postaj_kopija'!J$1,0),"")</f>
        <v>NE</v>
      </c>
      <c r="K103" s="8" t="str">
        <f>IFERROR(VLOOKUP($B103,'pomembnost postaj'!$A$4:$L$400,'Pomevnost postaj_kopija'!K$1,0),"")</f>
        <v>NE</v>
      </c>
      <c r="L103" s="8" t="str">
        <f>IFERROR(VLOOKUP($B103,'pomembnost postaj'!$A$4:$L$400,'Pomevnost postaj_kopija'!L$1,0),"")</f>
        <v>NE</v>
      </c>
      <c r="M103" s="8" t="str">
        <f>IFERROR(VLOOKUP($B103,'pomembnost postaj'!$A$4:$L$400,'Pomevnost postaj_kopija'!M$1,0),"")</f>
        <v>NE</v>
      </c>
    </row>
    <row r="104" spans="1:13" hidden="1" x14ac:dyDescent="0.25">
      <c r="A104" t="str">
        <f t="shared" si="1"/>
        <v>NE</v>
      </c>
      <c r="B104" s="4" t="str">
        <f>'pomembnost postaj'!A105</f>
        <v xml:space="preserve">Ljubljana Vodmat  </v>
      </c>
      <c r="C104" s="8">
        <f>IFERROR(VLOOKUP($B104,'pomembnost postaj'!$A$4:$L$400,'Pomevnost postaj_kopija'!C$1,0),"")</f>
        <v>121174</v>
      </c>
      <c r="D104" s="8">
        <f>IFERROR(VLOOKUP($B104,'pomembnost postaj'!$A$4:$L$400,'Pomevnost postaj_kopija'!D$1,0),"")</f>
        <v>331.98356164383563</v>
      </c>
      <c r="E104" s="8" t="str">
        <f>IFERROR(VLOOKUP($B104,'pomembnost postaj'!$A$4:$L$400,'Pomevnost postaj_kopija'!E$1,0),"")</f>
        <v>IV</v>
      </c>
      <c r="F104" s="8" t="str">
        <f>IFERROR(VLOOKUP($B104,'pomembnost postaj'!$A$4:$L$400,'Pomevnost postaj_kopija'!F$1,0),"")</f>
        <v>NE</v>
      </c>
      <c r="G104" s="8" t="str">
        <f>IFERROR(VLOOKUP($B104,'pomembnost postaj'!$A$4:$L$400,'Pomevnost postaj_kopija'!G$1,0),"")</f>
        <v>NE</v>
      </c>
      <c r="H104" s="8" t="str">
        <f>IFERROR(VLOOKUP($B104,'pomembnost postaj'!$A$4:$L$400,'Pomevnost postaj_kopija'!H$1,0),"")</f>
        <v>NE</v>
      </c>
      <c r="I104" s="8" t="str">
        <f>IFERROR(VLOOKUP($B104,'pomembnost postaj'!$A$4:$L$400,'Pomevnost postaj_kopija'!I$1,0),"")</f>
        <v>NE</v>
      </c>
      <c r="J104" s="8" t="str">
        <f>IFERROR(VLOOKUP($B104,'pomembnost postaj'!$A$4:$L$400,'Pomevnost postaj_kopija'!J$1,0),"")</f>
        <v>NE</v>
      </c>
      <c r="K104" s="8" t="str">
        <f>IFERROR(VLOOKUP($B104,'pomembnost postaj'!$A$4:$L$400,'Pomevnost postaj_kopija'!K$1,0),"")</f>
        <v>NE</v>
      </c>
      <c r="L104" s="8" t="str">
        <f>IFERROR(VLOOKUP($B104,'pomembnost postaj'!$A$4:$L$400,'Pomevnost postaj_kopija'!L$1,0),"")</f>
        <v>NE</v>
      </c>
      <c r="M104" s="8" t="str">
        <f>IFERROR(VLOOKUP($B104,'pomembnost postaj'!$A$4:$L$400,'Pomevnost postaj_kopija'!M$1,0),"")</f>
        <v>NE</v>
      </c>
    </row>
    <row r="105" spans="1:13" hidden="1" x14ac:dyDescent="0.25">
      <c r="A105" t="str">
        <f t="shared" si="1"/>
        <v>NE</v>
      </c>
      <c r="B105" s="4" t="str">
        <f>'pomembnost postaj'!A106</f>
        <v xml:space="preserve">Ljubljana Zalog  </v>
      </c>
      <c r="C105" s="8">
        <f>IFERROR(VLOOKUP($B105,'pomembnost postaj'!$A$4:$L$400,'Pomevnost postaj_kopija'!C$1,0),"")</f>
        <v>58177</v>
      </c>
      <c r="D105" s="8">
        <f>IFERROR(VLOOKUP($B105,'pomembnost postaj'!$A$4:$L$400,'Pomevnost postaj_kopija'!D$1,0),"")</f>
        <v>159.38904109589041</v>
      </c>
      <c r="E105" s="8" t="str">
        <f>IFERROR(VLOOKUP($B105,'pomembnost postaj'!$A$4:$L$400,'Pomevnost postaj_kopija'!E$1,0),"")</f>
        <v>III</v>
      </c>
      <c r="F105" s="8" t="str">
        <f>IFERROR(VLOOKUP($B105,'pomembnost postaj'!$A$4:$L$400,'Pomevnost postaj_kopija'!F$1,0),"")</f>
        <v>NE</v>
      </c>
      <c r="G105" s="8" t="str">
        <f>IFERROR(VLOOKUP($B105,'pomembnost postaj'!$A$4:$L$400,'Pomevnost postaj_kopija'!G$1,0),"")</f>
        <v>NE</v>
      </c>
      <c r="H105" s="8" t="str">
        <f>IFERROR(VLOOKUP($B105,'pomembnost postaj'!$A$4:$L$400,'Pomevnost postaj_kopija'!H$1,0),"")</f>
        <v>NE</v>
      </c>
      <c r="I105" s="8" t="str">
        <f>IFERROR(VLOOKUP($B105,'pomembnost postaj'!$A$4:$L$400,'Pomevnost postaj_kopija'!I$1,0),"")</f>
        <v>NE</v>
      </c>
      <c r="J105" s="8" t="str">
        <f>IFERROR(VLOOKUP($B105,'pomembnost postaj'!$A$4:$L$400,'Pomevnost postaj_kopija'!J$1,0),"")</f>
        <v>NE</v>
      </c>
      <c r="K105" s="8" t="str">
        <f>IFERROR(VLOOKUP($B105,'pomembnost postaj'!$A$4:$L$400,'Pomevnost postaj_kopija'!K$1,0),"")</f>
        <v>NE</v>
      </c>
      <c r="L105" s="8" t="str">
        <f>IFERROR(VLOOKUP($B105,'pomembnost postaj'!$A$4:$L$400,'Pomevnost postaj_kopija'!L$1,0),"")</f>
        <v>NE</v>
      </c>
      <c r="M105" s="8" t="str">
        <f>IFERROR(VLOOKUP($B105,'pomembnost postaj'!$A$4:$L$400,'Pomevnost postaj_kopija'!M$1,0),"")</f>
        <v>NE</v>
      </c>
    </row>
    <row r="106" spans="1:13" hidden="1" x14ac:dyDescent="0.25">
      <c r="A106" t="str">
        <f t="shared" si="1"/>
        <v>NE</v>
      </c>
      <c r="B106" s="4" t="str">
        <f>'pomembnost postaj'!A107</f>
        <v xml:space="preserve">Ljutomer  </v>
      </c>
      <c r="C106" s="8">
        <f>IFERROR(VLOOKUP($B106,'pomembnost postaj'!$A$4:$L$400,'Pomevnost postaj_kopija'!C$1,0),"")</f>
        <v>4031</v>
      </c>
      <c r="D106" s="8">
        <f>IFERROR(VLOOKUP($B106,'pomembnost postaj'!$A$4:$L$400,'Pomevnost postaj_kopija'!D$1,0),"")</f>
        <v>11.043835616438356</v>
      </c>
      <c r="E106" s="8" t="str">
        <f>IFERROR(VLOOKUP($B106,'pomembnost postaj'!$A$4:$L$400,'Pomevnost postaj_kopija'!E$1,0),"")</f>
        <v>IV</v>
      </c>
      <c r="F106" s="8" t="str">
        <f>IFERROR(VLOOKUP($B106,'pomembnost postaj'!$A$4:$L$400,'Pomevnost postaj_kopija'!F$1,0),"")</f>
        <v>NE</v>
      </c>
      <c r="G106" s="8" t="str">
        <f>IFERROR(VLOOKUP($B106,'pomembnost postaj'!$A$4:$L$400,'Pomevnost postaj_kopija'!G$1,0),"")</f>
        <v>NE</v>
      </c>
      <c r="H106" s="8" t="str">
        <f>IFERROR(VLOOKUP($B106,'pomembnost postaj'!$A$4:$L$400,'Pomevnost postaj_kopija'!H$1,0),"")</f>
        <v>NE</v>
      </c>
      <c r="I106" s="8" t="str">
        <f>IFERROR(VLOOKUP($B106,'pomembnost postaj'!$A$4:$L$400,'Pomevnost postaj_kopija'!I$1,0),"")</f>
        <v>NE</v>
      </c>
      <c r="J106" s="8" t="str">
        <f>IFERROR(VLOOKUP($B106,'pomembnost postaj'!$A$4:$L$400,'Pomevnost postaj_kopija'!J$1,0),"")</f>
        <v>NE</v>
      </c>
      <c r="K106" s="8" t="str">
        <f>IFERROR(VLOOKUP($B106,'pomembnost postaj'!$A$4:$L$400,'Pomevnost postaj_kopija'!K$1,0),"")</f>
        <v>NE</v>
      </c>
      <c r="L106" s="8" t="str">
        <f>IFERROR(VLOOKUP($B106,'pomembnost postaj'!$A$4:$L$400,'Pomevnost postaj_kopija'!L$1,0),"")</f>
        <v>NE</v>
      </c>
      <c r="M106" s="8" t="str">
        <f>IFERROR(VLOOKUP($B106,'pomembnost postaj'!$A$4:$L$400,'Pomevnost postaj_kopija'!M$1,0),"")</f>
        <v>NE</v>
      </c>
    </row>
    <row r="107" spans="1:13" x14ac:dyDescent="0.25">
      <c r="A107" t="str">
        <f t="shared" si="1"/>
        <v>DA</v>
      </c>
      <c r="B107" s="4" t="str">
        <f>'pomembnost postaj'!A108</f>
        <v xml:space="preserve">Ljutomer mesto  </v>
      </c>
      <c r="C107" s="8">
        <f>IFERROR(VLOOKUP($B107,'pomembnost postaj'!$A$4:$L$400,'Pomevnost postaj_kopija'!C$1,0),"")</f>
        <v>35970</v>
      </c>
      <c r="D107" s="8">
        <f>IFERROR(VLOOKUP($B107,'pomembnost postaj'!$A$4:$L$400,'Pomevnost postaj_kopija'!D$1,0),"")</f>
        <v>98.547945205479451</v>
      </c>
      <c r="E107" s="8" t="str">
        <f>IFERROR(VLOOKUP($B107,'pomembnost postaj'!$A$4:$L$400,'Pomevnost postaj_kopija'!E$1,0),"")</f>
        <v>IV</v>
      </c>
      <c r="F107" s="8" t="str">
        <f>IFERROR(VLOOKUP($B107,'pomembnost postaj'!$A$4:$L$400,'Pomevnost postaj_kopija'!F$1,0),"")</f>
        <v>NE</v>
      </c>
      <c r="G107" s="8" t="str">
        <f>IFERROR(VLOOKUP($B107,'pomembnost postaj'!$A$4:$L$400,'Pomevnost postaj_kopija'!G$1,0),"")</f>
        <v>DA</v>
      </c>
      <c r="H107" s="8" t="str">
        <f>IFERROR(VLOOKUP($B107,'pomembnost postaj'!$A$4:$L$400,'Pomevnost postaj_kopija'!H$1,0),"")</f>
        <v>NE</v>
      </c>
      <c r="I107" s="8" t="str">
        <f>IFERROR(VLOOKUP($B107,'pomembnost postaj'!$A$4:$L$400,'Pomevnost postaj_kopija'!I$1,0),"")</f>
        <v>NE</v>
      </c>
      <c r="J107" s="8" t="str">
        <f>IFERROR(VLOOKUP($B107,'pomembnost postaj'!$A$4:$L$400,'Pomevnost postaj_kopija'!J$1,0),"")</f>
        <v>NE</v>
      </c>
      <c r="K107" s="8" t="str">
        <f>IFERROR(VLOOKUP($B107,'pomembnost postaj'!$A$4:$L$400,'Pomevnost postaj_kopija'!K$1,0),"")</f>
        <v>NE</v>
      </c>
      <c r="L107" s="8" t="str">
        <f>IFERROR(VLOOKUP($B107,'pomembnost postaj'!$A$4:$L$400,'Pomevnost postaj_kopija'!L$1,0),"")</f>
        <v>NE</v>
      </c>
      <c r="M107" s="8" t="str">
        <f>IFERROR(VLOOKUP($B107,'pomembnost postaj'!$A$4:$L$400,'Pomevnost postaj_kopija'!M$1,0),"")</f>
        <v>NE</v>
      </c>
    </row>
    <row r="108" spans="1:13" x14ac:dyDescent="0.25">
      <c r="A108" t="str">
        <f t="shared" si="1"/>
        <v>DA</v>
      </c>
      <c r="B108" s="4" t="str">
        <f>'pomembnost postaj'!A109</f>
        <v xml:space="preserve">Logatec  </v>
      </c>
      <c r="C108" s="8">
        <f>IFERROR(VLOOKUP($B108,'pomembnost postaj'!$A$4:$L$400,'Pomevnost postaj_kopija'!C$1,0),"")</f>
        <v>65327</v>
      </c>
      <c r="D108" s="8">
        <f>IFERROR(VLOOKUP($B108,'pomembnost postaj'!$A$4:$L$400,'Pomevnost postaj_kopija'!D$1,0),"")</f>
        <v>178.97808219178083</v>
      </c>
      <c r="E108" s="8" t="str">
        <f>IFERROR(VLOOKUP($B108,'pomembnost postaj'!$A$4:$L$400,'Pomevnost postaj_kopija'!E$1,0),"")</f>
        <v>III</v>
      </c>
      <c r="F108" s="8" t="str">
        <f>IFERROR(VLOOKUP($B108,'pomembnost postaj'!$A$4:$L$400,'Pomevnost postaj_kopija'!F$1,0),"")</f>
        <v>NE</v>
      </c>
      <c r="G108" s="8" t="str">
        <f>IFERROR(VLOOKUP($B108,'pomembnost postaj'!$A$4:$L$400,'Pomevnost postaj_kopija'!G$1,0),"")</f>
        <v>DA</v>
      </c>
      <c r="H108" s="8" t="str">
        <f>IFERROR(VLOOKUP($B108,'pomembnost postaj'!$A$4:$L$400,'Pomevnost postaj_kopija'!H$1,0),"")</f>
        <v>NE</v>
      </c>
      <c r="I108" s="8" t="str">
        <f>IFERROR(VLOOKUP($B108,'pomembnost postaj'!$A$4:$L$400,'Pomevnost postaj_kopija'!I$1,0),"")</f>
        <v>NE</v>
      </c>
      <c r="J108" s="8" t="str">
        <f>IFERROR(VLOOKUP($B108,'pomembnost postaj'!$A$4:$L$400,'Pomevnost postaj_kopija'!J$1,0),"")</f>
        <v>DA</v>
      </c>
      <c r="K108" s="8" t="str">
        <f>IFERROR(VLOOKUP($B108,'pomembnost postaj'!$A$4:$L$400,'Pomevnost postaj_kopija'!K$1,0),"")</f>
        <v>DA</v>
      </c>
      <c r="L108" s="8" t="str">
        <f>IFERROR(VLOOKUP($B108,'pomembnost postaj'!$A$4:$L$400,'Pomevnost postaj_kopija'!L$1,0),"")</f>
        <v>NE</v>
      </c>
      <c r="M108" s="8" t="str">
        <f>IFERROR(VLOOKUP($B108,'pomembnost postaj'!$A$4:$L$400,'Pomevnost postaj_kopija'!M$1,0),"")</f>
        <v>NE</v>
      </c>
    </row>
    <row r="109" spans="1:13" hidden="1" x14ac:dyDescent="0.25">
      <c r="A109" t="str">
        <f t="shared" si="1"/>
        <v>NE</v>
      </c>
      <c r="B109" s="4" t="str">
        <f>'pomembnost postaj'!A110</f>
        <v>Loka</v>
      </c>
      <c r="C109" s="8">
        <f>IFERROR(VLOOKUP($B109,'pomembnost postaj'!$A$4:$L$400,'Pomevnost postaj_kopija'!C$1,0),"")</f>
        <v>14318</v>
      </c>
      <c r="D109" s="8">
        <f>IFERROR(VLOOKUP($B109,'pomembnost postaj'!$A$4:$L$400,'Pomevnost postaj_kopija'!D$1,0),"")</f>
        <v>39.227397260273975</v>
      </c>
      <c r="E109" s="8" t="str">
        <f>IFERROR(VLOOKUP($B109,'pomembnost postaj'!$A$4:$L$400,'Pomevnost postaj_kopija'!E$1,0),"")</f>
        <v>IV</v>
      </c>
      <c r="F109" s="8" t="str">
        <f>IFERROR(VLOOKUP($B109,'pomembnost postaj'!$A$4:$L$400,'Pomevnost postaj_kopija'!F$1,0),"")</f>
        <v>NE</v>
      </c>
      <c r="G109" s="8" t="str">
        <f>IFERROR(VLOOKUP($B109,'pomembnost postaj'!$A$4:$L$400,'Pomevnost postaj_kopija'!G$1,0),"")</f>
        <v>NE</v>
      </c>
      <c r="H109" s="8" t="str">
        <f>IFERROR(VLOOKUP($B109,'pomembnost postaj'!$A$4:$L$400,'Pomevnost postaj_kopija'!H$1,0),"")</f>
        <v>NE</v>
      </c>
      <c r="I109" s="8" t="str">
        <f>IFERROR(VLOOKUP($B109,'pomembnost postaj'!$A$4:$L$400,'Pomevnost postaj_kopija'!I$1,0),"")</f>
        <v>NE</v>
      </c>
      <c r="J109" s="8" t="str">
        <f>IFERROR(VLOOKUP($B109,'pomembnost postaj'!$A$4:$L$400,'Pomevnost postaj_kopija'!J$1,0),"")</f>
        <v>NE</v>
      </c>
      <c r="K109" s="8" t="str">
        <f>IFERROR(VLOOKUP($B109,'pomembnost postaj'!$A$4:$L$400,'Pomevnost postaj_kopija'!K$1,0),"")</f>
        <v>NE</v>
      </c>
      <c r="L109" s="8" t="str">
        <f>IFERROR(VLOOKUP($B109,'pomembnost postaj'!$A$4:$L$400,'Pomevnost postaj_kopija'!L$1,0),"")</f>
        <v>NE</v>
      </c>
      <c r="M109" s="8" t="str">
        <f>IFERROR(VLOOKUP($B109,'pomembnost postaj'!$A$4:$L$400,'Pomevnost postaj_kopija'!M$1,0),"")</f>
        <v>NE</v>
      </c>
    </row>
    <row r="110" spans="1:13" hidden="1" x14ac:dyDescent="0.25">
      <c r="A110" t="str">
        <f t="shared" si="1"/>
        <v>NE</v>
      </c>
      <c r="B110" s="4" t="str">
        <f>'pomembnost postaj'!A111</f>
        <v xml:space="preserve">Mačkovci  </v>
      </c>
      <c r="C110" s="8">
        <f>IFERROR(VLOOKUP($B110,'pomembnost postaj'!$A$4:$L$400,'Pomevnost postaj_kopija'!C$1,0),"")</f>
        <v>1160</v>
      </c>
      <c r="D110" s="8">
        <f>IFERROR(VLOOKUP($B110,'pomembnost postaj'!$A$4:$L$400,'Pomevnost postaj_kopija'!D$1,0),"")</f>
        <v>3.1780821917808217</v>
      </c>
      <c r="E110" s="8" t="str">
        <f>IFERROR(VLOOKUP($B110,'pomembnost postaj'!$A$4:$L$400,'Pomevnost postaj_kopija'!E$1,0),"")</f>
        <v>IV</v>
      </c>
      <c r="F110" s="8" t="str">
        <f>IFERROR(VLOOKUP($B110,'pomembnost postaj'!$A$4:$L$400,'Pomevnost postaj_kopija'!F$1,0),"")</f>
        <v>NE</v>
      </c>
      <c r="G110" s="8" t="str">
        <f>IFERROR(VLOOKUP($B110,'pomembnost postaj'!$A$4:$L$400,'Pomevnost postaj_kopija'!G$1,0),"")</f>
        <v>NE</v>
      </c>
      <c r="H110" s="8" t="str">
        <f>IFERROR(VLOOKUP($B110,'pomembnost postaj'!$A$4:$L$400,'Pomevnost postaj_kopija'!H$1,0),"")</f>
        <v>NE</v>
      </c>
      <c r="I110" s="8" t="str">
        <f>IFERROR(VLOOKUP($B110,'pomembnost postaj'!$A$4:$L$400,'Pomevnost postaj_kopija'!I$1,0),"")</f>
        <v>NE</v>
      </c>
      <c r="J110" s="8" t="str">
        <f>IFERROR(VLOOKUP($B110,'pomembnost postaj'!$A$4:$L$400,'Pomevnost postaj_kopija'!J$1,0),"")</f>
        <v>NE</v>
      </c>
      <c r="K110" s="8" t="str">
        <f>IFERROR(VLOOKUP($B110,'pomembnost postaj'!$A$4:$L$400,'Pomevnost postaj_kopija'!K$1,0),"")</f>
        <v>NE</v>
      </c>
      <c r="L110" s="8" t="str">
        <f>IFERROR(VLOOKUP($B110,'pomembnost postaj'!$A$4:$L$400,'Pomevnost postaj_kopija'!L$1,0),"")</f>
        <v>NE</v>
      </c>
      <c r="M110" s="8" t="str">
        <f>IFERROR(VLOOKUP($B110,'pomembnost postaj'!$A$4:$L$400,'Pomevnost postaj_kopija'!M$1,0),"")</f>
        <v>NE</v>
      </c>
    </row>
    <row r="111" spans="1:13" x14ac:dyDescent="0.25">
      <c r="A111" t="str">
        <f t="shared" si="1"/>
        <v>DA</v>
      </c>
      <c r="B111" s="4" t="str">
        <f>'pomembnost postaj'!A112</f>
        <v xml:space="preserve">Maribor  </v>
      </c>
      <c r="C111" s="8">
        <f>IFERROR(VLOOKUP($B111,'pomembnost postaj'!$A$4:$L$400,'Pomevnost postaj_kopija'!C$1,0),"")</f>
        <v>567617</v>
      </c>
      <c r="D111" s="8">
        <f>IFERROR(VLOOKUP($B111,'pomembnost postaj'!$A$4:$L$400,'Pomevnost postaj_kopija'!D$1,0),"")</f>
        <v>1555.1150684931506</v>
      </c>
      <c r="E111" s="8" t="str">
        <f>IFERROR(VLOOKUP($B111,'pomembnost postaj'!$A$4:$L$400,'Pomevnost postaj_kopija'!E$1,0),"")</f>
        <v>II</v>
      </c>
      <c r="F111" s="8" t="str">
        <f>IFERROR(VLOOKUP($B111,'pomembnost postaj'!$A$4:$L$400,'Pomevnost postaj_kopija'!F$1,0),"")</f>
        <v>DA</v>
      </c>
      <c r="G111" s="8" t="str">
        <f>IFERROR(VLOOKUP($B111,'pomembnost postaj'!$A$4:$L$400,'Pomevnost postaj_kopija'!G$1,0),"")</f>
        <v>DA</v>
      </c>
      <c r="H111" s="8" t="str">
        <f>IFERROR(VLOOKUP($B111,'pomembnost postaj'!$A$4:$L$400,'Pomevnost postaj_kopija'!H$1,0),"")</f>
        <v>NE</v>
      </c>
      <c r="I111" s="8" t="str">
        <f>IFERROR(VLOOKUP($B111,'pomembnost postaj'!$A$4:$L$400,'Pomevnost postaj_kopija'!I$1,0),"")</f>
        <v>DA</v>
      </c>
      <c r="J111" s="8" t="str">
        <f>IFERROR(VLOOKUP($B111,'pomembnost postaj'!$A$4:$L$400,'Pomevnost postaj_kopija'!J$1,0),"")</f>
        <v>DA</v>
      </c>
      <c r="K111" s="8" t="str">
        <f>IFERROR(VLOOKUP($B111,'pomembnost postaj'!$A$4:$L$400,'Pomevnost postaj_kopija'!K$1,0),"")</f>
        <v>DA</v>
      </c>
      <c r="L111" s="8" t="str">
        <f>IFERROR(VLOOKUP($B111,'pomembnost postaj'!$A$4:$L$400,'Pomevnost postaj_kopija'!L$1,0),"")</f>
        <v>DA</v>
      </c>
      <c r="M111" s="8" t="str">
        <f>IFERROR(VLOOKUP($B111,'pomembnost postaj'!$A$4:$L$400,'Pomevnost postaj_kopija'!M$1,0),"")</f>
        <v>DA</v>
      </c>
    </row>
    <row r="112" spans="1:13" hidden="1" x14ac:dyDescent="0.25">
      <c r="A112" t="str">
        <f t="shared" si="1"/>
        <v>NE</v>
      </c>
      <c r="B112" s="4" t="str">
        <f>'pomembnost postaj'!A113</f>
        <v xml:space="preserve">Maribor Sokolska  </v>
      </c>
      <c r="C112" s="8">
        <f>IFERROR(VLOOKUP($B112,'pomembnost postaj'!$A$4:$L$400,'Pomevnost postaj_kopija'!C$1,0),"")</f>
        <v>4238</v>
      </c>
      <c r="D112" s="8">
        <f>IFERROR(VLOOKUP($B112,'pomembnost postaj'!$A$4:$L$400,'Pomevnost postaj_kopija'!D$1,0),"")</f>
        <v>14.464163822525597</v>
      </c>
      <c r="E112" s="8" t="str">
        <f>IFERROR(VLOOKUP($B112,'pomembnost postaj'!$A$4:$L$400,'Pomevnost postaj_kopija'!E$1,0),"")</f>
        <v>IV</v>
      </c>
      <c r="F112" s="8" t="str">
        <f>IFERROR(VLOOKUP($B112,'pomembnost postaj'!$A$4:$L$400,'Pomevnost postaj_kopija'!F$1,0),"")</f>
        <v>NE</v>
      </c>
      <c r="G112" s="8" t="str">
        <f>IFERROR(VLOOKUP($B112,'pomembnost postaj'!$A$4:$L$400,'Pomevnost postaj_kopija'!G$1,0),"")</f>
        <v>NE</v>
      </c>
      <c r="H112" s="8" t="str">
        <f>IFERROR(VLOOKUP($B112,'pomembnost postaj'!$A$4:$L$400,'Pomevnost postaj_kopija'!H$1,0),"")</f>
        <v>NE</v>
      </c>
      <c r="I112" s="8" t="str">
        <f>IFERROR(VLOOKUP($B112,'pomembnost postaj'!$A$4:$L$400,'Pomevnost postaj_kopija'!I$1,0),"")</f>
        <v>NE</v>
      </c>
      <c r="J112" s="8" t="str">
        <f>IFERROR(VLOOKUP($B112,'pomembnost postaj'!$A$4:$L$400,'Pomevnost postaj_kopija'!J$1,0),"")</f>
        <v>NE</v>
      </c>
      <c r="K112" s="8" t="str">
        <f>IFERROR(VLOOKUP($B112,'pomembnost postaj'!$A$4:$L$400,'Pomevnost postaj_kopija'!K$1,0),"")</f>
        <v>NE</v>
      </c>
      <c r="L112" s="8" t="str">
        <f>IFERROR(VLOOKUP($B112,'pomembnost postaj'!$A$4:$L$400,'Pomevnost postaj_kopija'!L$1,0),"")</f>
        <v>NE</v>
      </c>
      <c r="M112" s="8" t="str">
        <f>IFERROR(VLOOKUP($B112,'pomembnost postaj'!$A$4:$L$400,'Pomevnost postaj_kopija'!M$1,0),"")</f>
        <v>NE</v>
      </c>
    </row>
    <row r="113" spans="1:13" hidden="1" x14ac:dyDescent="0.25">
      <c r="A113" t="str">
        <f t="shared" si="1"/>
        <v>NE</v>
      </c>
      <c r="B113" s="4" t="str">
        <f>'pomembnost postaj'!A114</f>
        <v xml:space="preserve">Maribor Studenci  </v>
      </c>
      <c r="C113" s="8">
        <f>IFERROR(VLOOKUP($B113,'pomembnost postaj'!$A$4:$L$400,'Pomevnost postaj_kopija'!C$1,0),"")</f>
        <v>5361</v>
      </c>
      <c r="D113" s="8">
        <f>IFERROR(VLOOKUP($B113,'pomembnost postaj'!$A$4:$L$400,'Pomevnost postaj_kopija'!D$1,0),"")</f>
        <v>14.687671232876712</v>
      </c>
      <c r="E113" s="8" t="str">
        <f>IFERROR(VLOOKUP($B113,'pomembnost postaj'!$A$4:$L$400,'Pomevnost postaj_kopija'!E$1,0),"")</f>
        <v>IV</v>
      </c>
      <c r="F113" s="8" t="str">
        <f>IFERROR(VLOOKUP($B113,'pomembnost postaj'!$A$4:$L$400,'Pomevnost postaj_kopija'!F$1,0),"")</f>
        <v>NE</v>
      </c>
      <c r="G113" s="8" t="str">
        <f>IFERROR(VLOOKUP($B113,'pomembnost postaj'!$A$4:$L$400,'Pomevnost postaj_kopija'!G$1,0),"")</f>
        <v>NE</v>
      </c>
      <c r="H113" s="8" t="str">
        <f>IFERROR(VLOOKUP($B113,'pomembnost postaj'!$A$4:$L$400,'Pomevnost postaj_kopija'!H$1,0),"")</f>
        <v>NE</v>
      </c>
      <c r="I113" s="8" t="str">
        <f>IFERROR(VLOOKUP($B113,'pomembnost postaj'!$A$4:$L$400,'Pomevnost postaj_kopija'!I$1,0),"")</f>
        <v>NE</v>
      </c>
      <c r="J113" s="8" t="str">
        <f>IFERROR(VLOOKUP($B113,'pomembnost postaj'!$A$4:$L$400,'Pomevnost postaj_kopija'!J$1,0),"")</f>
        <v>NE</v>
      </c>
      <c r="K113" s="8" t="str">
        <f>IFERROR(VLOOKUP($B113,'pomembnost postaj'!$A$4:$L$400,'Pomevnost postaj_kopija'!K$1,0),"")</f>
        <v>NE</v>
      </c>
      <c r="L113" s="8" t="str">
        <f>IFERROR(VLOOKUP($B113,'pomembnost postaj'!$A$4:$L$400,'Pomevnost postaj_kopija'!L$1,0),"")</f>
        <v>NE</v>
      </c>
      <c r="M113" s="8" t="str">
        <f>IFERROR(VLOOKUP($B113,'pomembnost postaj'!$A$4:$L$400,'Pomevnost postaj_kopija'!M$1,0),"")</f>
        <v>NE</v>
      </c>
    </row>
    <row r="114" spans="1:13" hidden="1" x14ac:dyDescent="0.25">
      <c r="A114" t="str">
        <f t="shared" si="1"/>
        <v>NE</v>
      </c>
      <c r="B114" s="4" t="str">
        <f>'pomembnost postaj'!A115</f>
        <v xml:space="preserve">Maribor Tabor  </v>
      </c>
      <c r="C114" s="8">
        <f>IFERROR(VLOOKUP($B114,'pomembnost postaj'!$A$4:$L$400,'Pomevnost postaj_kopija'!C$1,0),"")</f>
        <v>19015</v>
      </c>
      <c r="D114" s="8">
        <f>IFERROR(VLOOKUP($B114,'pomembnost postaj'!$A$4:$L$400,'Pomevnost postaj_kopija'!D$1,0),"")</f>
        <v>52.095890410958901</v>
      </c>
      <c r="E114" s="8" t="str">
        <f>IFERROR(VLOOKUP($B114,'pomembnost postaj'!$A$4:$L$400,'Pomevnost postaj_kopija'!E$1,0),"")</f>
        <v>IV</v>
      </c>
      <c r="F114" s="8" t="str">
        <f>IFERROR(VLOOKUP($B114,'pomembnost postaj'!$A$4:$L$400,'Pomevnost postaj_kopija'!F$1,0),"")</f>
        <v>NE</v>
      </c>
      <c r="G114" s="8" t="str">
        <f>IFERROR(VLOOKUP($B114,'pomembnost postaj'!$A$4:$L$400,'Pomevnost postaj_kopija'!G$1,0),"")</f>
        <v>NE</v>
      </c>
      <c r="H114" s="8" t="str">
        <f>IFERROR(VLOOKUP($B114,'pomembnost postaj'!$A$4:$L$400,'Pomevnost postaj_kopija'!H$1,0),"")</f>
        <v>NE</v>
      </c>
      <c r="I114" s="8" t="str">
        <f>IFERROR(VLOOKUP($B114,'pomembnost postaj'!$A$4:$L$400,'Pomevnost postaj_kopija'!I$1,0),"")</f>
        <v>NE</v>
      </c>
      <c r="J114" s="8" t="str">
        <f>IFERROR(VLOOKUP($B114,'pomembnost postaj'!$A$4:$L$400,'Pomevnost postaj_kopija'!J$1,0),"")</f>
        <v>NE</v>
      </c>
      <c r="K114" s="8" t="str">
        <f>IFERROR(VLOOKUP($B114,'pomembnost postaj'!$A$4:$L$400,'Pomevnost postaj_kopija'!K$1,0),"")</f>
        <v>NE</v>
      </c>
      <c r="L114" s="8" t="str">
        <f>IFERROR(VLOOKUP($B114,'pomembnost postaj'!$A$4:$L$400,'Pomevnost postaj_kopija'!L$1,0),"")</f>
        <v>NE</v>
      </c>
      <c r="M114" s="8" t="str">
        <f>IFERROR(VLOOKUP($B114,'pomembnost postaj'!$A$4:$L$400,'Pomevnost postaj_kopija'!M$1,0),"")</f>
        <v>NE</v>
      </c>
    </row>
    <row r="115" spans="1:13" hidden="1" x14ac:dyDescent="0.25">
      <c r="A115" t="str">
        <f t="shared" si="1"/>
        <v>NE</v>
      </c>
      <c r="B115" s="4" t="str">
        <f>'pomembnost postaj'!A116</f>
        <v xml:space="preserve">Maribor Tezno  </v>
      </c>
      <c r="C115" s="8">
        <f>IFERROR(VLOOKUP($B115,'pomembnost postaj'!$A$4:$L$400,'Pomevnost postaj_kopija'!C$1,0),"")</f>
        <v>65139</v>
      </c>
      <c r="D115" s="8">
        <f>IFERROR(VLOOKUP($B115,'pomembnost postaj'!$A$4:$L$400,'Pomevnost postaj_kopija'!D$1,0),"")</f>
        <v>178.46301369863014</v>
      </c>
      <c r="E115" s="8" t="str">
        <f>IFERROR(VLOOKUP($B115,'pomembnost postaj'!$A$4:$L$400,'Pomevnost postaj_kopija'!E$1,0),"")</f>
        <v>IV</v>
      </c>
      <c r="F115" s="8" t="str">
        <f>IFERROR(VLOOKUP($B115,'pomembnost postaj'!$A$4:$L$400,'Pomevnost postaj_kopija'!F$1,0),"")</f>
        <v>NE</v>
      </c>
      <c r="G115" s="8" t="str">
        <f>IFERROR(VLOOKUP($B115,'pomembnost postaj'!$A$4:$L$400,'Pomevnost postaj_kopija'!G$1,0),"")</f>
        <v>NE</v>
      </c>
      <c r="H115" s="8" t="str">
        <f>IFERROR(VLOOKUP($B115,'pomembnost postaj'!$A$4:$L$400,'Pomevnost postaj_kopija'!H$1,0),"")</f>
        <v>NE</v>
      </c>
      <c r="I115" s="8" t="str">
        <f>IFERROR(VLOOKUP($B115,'pomembnost postaj'!$A$4:$L$400,'Pomevnost postaj_kopija'!I$1,0),"")</f>
        <v>NE</v>
      </c>
      <c r="J115" s="8" t="str">
        <f>IFERROR(VLOOKUP($B115,'pomembnost postaj'!$A$4:$L$400,'Pomevnost postaj_kopija'!J$1,0),"")</f>
        <v>NE</v>
      </c>
      <c r="K115" s="8" t="str">
        <f>IFERROR(VLOOKUP($B115,'pomembnost postaj'!$A$4:$L$400,'Pomevnost postaj_kopija'!K$1,0),"")</f>
        <v>NE</v>
      </c>
      <c r="L115" s="8" t="str">
        <f>IFERROR(VLOOKUP($B115,'pomembnost postaj'!$A$4:$L$400,'Pomevnost postaj_kopija'!L$1,0),"")</f>
        <v>NE</v>
      </c>
      <c r="M115" s="8" t="str">
        <f>IFERROR(VLOOKUP($B115,'pomembnost postaj'!$A$4:$L$400,'Pomevnost postaj_kopija'!M$1,0),"")</f>
        <v>NE</v>
      </c>
    </row>
    <row r="116" spans="1:13" hidden="1" x14ac:dyDescent="0.25">
      <c r="A116" t="str">
        <f t="shared" si="1"/>
        <v>NE</v>
      </c>
      <c r="B116" s="4" t="str">
        <f>'pomembnost postaj'!A117</f>
        <v xml:space="preserve">Marles  </v>
      </c>
      <c r="C116" s="8">
        <f>IFERROR(VLOOKUP($B116,'pomembnost postaj'!$A$4:$L$400,'Pomevnost postaj_kopija'!C$1,0),"")</f>
        <v>1018</v>
      </c>
      <c r="D116" s="8">
        <f>IFERROR(VLOOKUP($B116,'pomembnost postaj'!$A$4:$L$400,'Pomevnost postaj_kopija'!D$1,0),"")</f>
        <v>3.4744027303754268</v>
      </c>
      <c r="E116" s="8" t="str">
        <f>IFERROR(VLOOKUP($B116,'pomembnost postaj'!$A$4:$L$400,'Pomevnost postaj_kopija'!E$1,0),"")</f>
        <v>IV</v>
      </c>
      <c r="F116" s="8" t="str">
        <f>IFERROR(VLOOKUP($B116,'pomembnost postaj'!$A$4:$L$400,'Pomevnost postaj_kopija'!F$1,0),"")</f>
        <v>NE</v>
      </c>
      <c r="G116" s="8" t="str">
        <f>IFERROR(VLOOKUP($B116,'pomembnost postaj'!$A$4:$L$400,'Pomevnost postaj_kopija'!G$1,0),"")</f>
        <v>NE</v>
      </c>
      <c r="H116" s="8" t="str">
        <f>IFERROR(VLOOKUP($B116,'pomembnost postaj'!$A$4:$L$400,'Pomevnost postaj_kopija'!H$1,0),"")</f>
        <v>NE</v>
      </c>
      <c r="I116" s="8" t="str">
        <f>IFERROR(VLOOKUP($B116,'pomembnost postaj'!$A$4:$L$400,'Pomevnost postaj_kopija'!I$1,0),"")</f>
        <v>NE</v>
      </c>
      <c r="J116" s="8" t="str">
        <f>IFERROR(VLOOKUP($B116,'pomembnost postaj'!$A$4:$L$400,'Pomevnost postaj_kopija'!J$1,0),"")</f>
        <v>NE</v>
      </c>
      <c r="K116" s="8" t="str">
        <f>IFERROR(VLOOKUP($B116,'pomembnost postaj'!$A$4:$L$400,'Pomevnost postaj_kopija'!K$1,0),"")</f>
        <v>NE</v>
      </c>
      <c r="L116" s="8" t="str">
        <f>IFERROR(VLOOKUP($B116,'pomembnost postaj'!$A$4:$L$400,'Pomevnost postaj_kopija'!L$1,0),"")</f>
        <v>NE</v>
      </c>
      <c r="M116" s="8" t="str">
        <f>IFERROR(VLOOKUP($B116,'pomembnost postaj'!$A$4:$L$400,'Pomevnost postaj_kopija'!M$1,0),"")</f>
        <v>NE</v>
      </c>
    </row>
    <row r="117" spans="1:13" hidden="1" x14ac:dyDescent="0.25">
      <c r="A117" t="str">
        <f t="shared" si="1"/>
        <v>NE</v>
      </c>
      <c r="B117" s="4" t="str">
        <f>'pomembnost postaj'!A118</f>
        <v xml:space="preserve">Medno  </v>
      </c>
      <c r="C117" s="8">
        <f>IFERROR(VLOOKUP($B117,'pomembnost postaj'!$A$4:$L$400,'Pomevnost postaj_kopija'!C$1,0),"")</f>
        <v>6852</v>
      </c>
      <c r="D117" s="8">
        <f>IFERROR(VLOOKUP($B117,'pomembnost postaj'!$A$4:$L$400,'Pomevnost postaj_kopija'!D$1,0),"")</f>
        <v>18.772602739726029</v>
      </c>
      <c r="E117" s="8" t="str">
        <f>IFERROR(VLOOKUP($B117,'pomembnost postaj'!$A$4:$L$400,'Pomevnost postaj_kopija'!E$1,0),"")</f>
        <v>IV</v>
      </c>
      <c r="F117" s="8" t="str">
        <f>IFERROR(VLOOKUP($B117,'pomembnost postaj'!$A$4:$L$400,'Pomevnost postaj_kopija'!F$1,0),"")</f>
        <v>NE</v>
      </c>
      <c r="G117" s="8" t="str">
        <f>IFERROR(VLOOKUP($B117,'pomembnost postaj'!$A$4:$L$400,'Pomevnost postaj_kopija'!G$1,0),"")</f>
        <v>NE</v>
      </c>
      <c r="H117" s="8" t="str">
        <f>IFERROR(VLOOKUP($B117,'pomembnost postaj'!$A$4:$L$400,'Pomevnost postaj_kopija'!H$1,0),"")</f>
        <v>NE</v>
      </c>
      <c r="I117" s="8" t="str">
        <f>IFERROR(VLOOKUP($B117,'pomembnost postaj'!$A$4:$L$400,'Pomevnost postaj_kopija'!I$1,0),"")</f>
        <v>NE</v>
      </c>
      <c r="J117" s="8" t="str">
        <f>IFERROR(VLOOKUP($B117,'pomembnost postaj'!$A$4:$L$400,'Pomevnost postaj_kopija'!J$1,0),"")</f>
        <v>NE</v>
      </c>
      <c r="K117" s="8" t="str">
        <f>IFERROR(VLOOKUP($B117,'pomembnost postaj'!$A$4:$L$400,'Pomevnost postaj_kopija'!K$1,0),"")</f>
        <v>NE</v>
      </c>
      <c r="L117" s="8" t="str">
        <f>IFERROR(VLOOKUP($B117,'pomembnost postaj'!$A$4:$L$400,'Pomevnost postaj_kopija'!L$1,0),"")</f>
        <v>NE</v>
      </c>
      <c r="M117" s="8" t="str">
        <f>IFERROR(VLOOKUP($B117,'pomembnost postaj'!$A$4:$L$400,'Pomevnost postaj_kopija'!M$1,0),"")</f>
        <v>NE</v>
      </c>
    </row>
    <row r="118" spans="1:13" hidden="1" x14ac:dyDescent="0.25">
      <c r="A118" t="str">
        <f t="shared" si="1"/>
        <v>NE</v>
      </c>
      <c r="B118" s="4" t="str">
        <f>'pomembnost postaj'!A119</f>
        <v xml:space="preserve">Medvode  </v>
      </c>
      <c r="C118" s="8">
        <f>IFERROR(VLOOKUP($B118,'pomembnost postaj'!$A$4:$L$400,'Pomevnost postaj_kopija'!C$1,0),"")</f>
        <v>233134</v>
      </c>
      <c r="D118" s="8">
        <f>IFERROR(VLOOKUP($B118,'pomembnost postaj'!$A$4:$L$400,'Pomevnost postaj_kopija'!D$1,0),"")</f>
        <v>638.72328767123292</v>
      </c>
      <c r="E118" s="8" t="str">
        <f>IFERROR(VLOOKUP($B118,'pomembnost postaj'!$A$4:$L$400,'Pomevnost postaj_kopija'!E$1,0),"")</f>
        <v>III</v>
      </c>
      <c r="F118" s="8" t="str">
        <f>IFERROR(VLOOKUP($B118,'pomembnost postaj'!$A$4:$L$400,'Pomevnost postaj_kopija'!F$1,0),"")</f>
        <v>NE</v>
      </c>
      <c r="G118" s="8" t="str">
        <f>IFERROR(VLOOKUP($B118,'pomembnost postaj'!$A$4:$L$400,'Pomevnost postaj_kopija'!G$1,0),"")</f>
        <v>NE</v>
      </c>
      <c r="H118" s="8" t="str">
        <f>IFERROR(VLOOKUP($B118,'pomembnost postaj'!$A$4:$L$400,'Pomevnost postaj_kopija'!H$1,0),"")</f>
        <v>NE</v>
      </c>
      <c r="I118" s="8" t="str">
        <f>IFERROR(VLOOKUP($B118,'pomembnost postaj'!$A$4:$L$400,'Pomevnost postaj_kopija'!I$1,0),"")</f>
        <v>NE</v>
      </c>
      <c r="J118" s="8" t="str">
        <f>IFERROR(VLOOKUP($B118,'pomembnost postaj'!$A$4:$L$400,'Pomevnost postaj_kopija'!J$1,0),"")</f>
        <v>NE</v>
      </c>
      <c r="K118" s="8" t="str">
        <f>IFERROR(VLOOKUP($B118,'pomembnost postaj'!$A$4:$L$400,'Pomevnost postaj_kopija'!K$1,0),"")</f>
        <v>NE</v>
      </c>
      <c r="L118" s="8" t="str">
        <f>IFERROR(VLOOKUP($B118,'pomembnost postaj'!$A$4:$L$400,'Pomevnost postaj_kopija'!L$1,0),"")</f>
        <v>NE</v>
      </c>
      <c r="M118" s="8" t="str">
        <f>IFERROR(VLOOKUP($B118,'pomembnost postaj'!$A$4:$L$400,'Pomevnost postaj_kopija'!M$1,0),"")</f>
        <v>NE</v>
      </c>
    </row>
    <row r="119" spans="1:13" hidden="1" x14ac:dyDescent="0.25">
      <c r="A119" t="str">
        <f t="shared" si="1"/>
        <v>NE</v>
      </c>
      <c r="B119" s="4" t="str">
        <f>'pomembnost postaj'!A120</f>
        <v xml:space="preserve">Mekotnjak  </v>
      </c>
      <c r="C119" s="8">
        <f>IFERROR(VLOOKUP($B119,'pomembnost postaj'!$A$4:$L$400,'Pomevnost postaj_kopija'!C$1,0),"")</f>
        <v>2752</v>
      </c>
      <c r="D119" s="8">
        <f>IFERROR(VLOOKUP($B119,'pomembnost postaj'!$A$4:$L$400,'Pomevnost postaj_kopija'!D$1,0),"")</f>
        <v>7.5397260273972604</v>
      </c>
      <c r="E119" s="8" t="str">
        <f>IFERROR(VLOOKUP($B119,'pomembnost postaj'!$A$4:$L$400,'Pomevnost postaj_kopija'!E$1,0),"")</f>
        <v>IV</v>
      </c>
      <c r="F119" s="8" t="str">
        <f>IFERROR(VLOOKUP($B119,'pomembnost postaj'!$A$4:$L$400,'Pomevnost postaj_kopija'!F$1,0),"")</f>
        <v>NE</v>
      </c>
      <c r="G119" s="8" t="str">
        <f>IFERROR(VLOOKUP($B119,'pomembnost postaj'!$A$4:$L$400,'Pomevnost postaj_kopija'!G$1,0),"")</f>
        <v>NE</v>
      </c>
      <c r="H119" s="8" t="str">
        <f>IFERROR(VLOOKUP($B119,'pomembnost postaj'!$A$4:$L$400,'Pomevnost postaj_kopija'!H$1,0),"")</f>
        <v>NE</v>
      </c>
      <c r="I119" s="8" t="str">
        <f>IFERROR(VLOOKUP($B119,'pomembnost postaj'!$A$4:$L$400,'Pomevnost postaj_kopija'!I$1,0),"")</f>
        <v>NE</v>
      </c>
      <c r="J119" s="8" t="str">
        <f>IFERROR(VLOOKUP($B119,'pomembnost postaj'!$A$4:$L$400,'Pomevnost postaj_kopija'!J$1,0),"")</f>
        <v>NE</v>
      </c>
      <c r="K119" s="8" t="str">
        <f>IFERROR(VLOOKUP($B119,'pomembnost postaj'!$A$4:$L$400,'Pomevnost postaj_kopija'!K$1,0),"")</f>
        <v>NE</v>
      </c>
      <c r="L119" s="8" t="str">
        <f>IFERROR(VLOOKUP($B119,'pomembnost postaj'!$A$4:$L$400,'Pomevnost postaj_kopija'!L$1,0),"")</f>
        <v>NE</v>
      </c>
      <c r="M119" s="8" t="str">
        <f>IFERROR(VLOOKUP($B119,'pomembnost postaj'!$A$4:$L$400,'Pomevnost postaj_kopija'!M$1,0),"")</f>
        <v>NE</v>
      </c>
    </row>
    <row r="120" spans="1:13" hidden="1" x14ac:dyDescent="0.25">
      <c r="A120" t="str">
        <f t="shared" si="1"/>
        <v>NE</v>
      </c>
      <c r="B120" s="4" t="str">
        <f>'pomembnost postaj'!A121</f>
        <v xml:space="preserve">Mestinje  </v>
      </c>
      <c r="C120" s="8">
        <f>IFERROR(VLOOKUP($B120,'pomembnost postaj'!$A$4:$L$400,'Pomevnost postaj_kopija'!C$1,0),"")</f>
        <v>3476</v>
      </c>
      <c r="D120" s="8">
        <f>IFERROR(VLOOKUP($B120,'pomembnost postaj'!$A$4:$L$400,'Pomevnost postaj_kopija'!D$1,0),"")</f>
        <v>9.5232876712328771</v>
      </c>
      <c r="E120" s="8" t="str">
        <f>IFERROR(VLOOKUP($B120,'pomembnost postaj'!$A$4:$L$400,'Pomevnost postaj_kopija'!E$1,0),"")</f>
        <v>IV</v>
      </c>
      <c r="F120" s="8" t="str">
        <f>IFERROR(VLOOKUP($B120,'pomembnost postaj'!$A$4:$L$400,'Pomevnost postaj_kopija'!F$1,0),"")</f>
        <v>NE</v>
      </c>
      <c r="G120" s="8" t="str">
        <f>IFERROR(VLOOKUP($B120,'pomembnost postaj'!$A$4:$L$400,'Pomevnost postaj_kopija'!G$1,0),"")</f>
        <v>NE</v>
      </c>
      <c r="H120" s="8" t="str">
        <f>IFERROR(VLOOKUP($B120,'pomembnost postaj'!$A$4:$L$400,'Pomevnost postaj_kopija'!H$1,0),"")</f>
        <v>NE</v>
      </c>
      <c r="I120" s="8" t="str">
        <f>IFERROR(VLOOKUP($B120,'pomembnost postaj'!$A$4:$L$400,'Pomevnost postaj_kopija'!I$1,0),"")</f>
        <v>NE</v>
      </c>
      <c r="J120" s="8" t="str">
        <f>IFERROR(VLOOKUP($B120,'pomembnost postaj'!$A$4:$L$400,'Pomevnost postaj_kopija'!J$1,0),"")</f>
        <v>NE</v>
      </c>
      <c r="K120" s="8" t="str">
        <f>IFERROR(VLOOKUP($B120,'pomembnost postaj'!$A$4:$L$400,'Pomevnost postaj_kopija'!K$1,0),"")</f>
        <v>NE</v>
      </c>
      <c r="L120" s="8" t="str">
        <f>IFERROR(VLOOKUP($B120,'pomembnost postaj'!$A$4:$L$400,'Pomevnost postaj_kopija'!L$1,0),"")</f>
        <v>NE</v>
      </c>
      <c r="M120" s="8" t="str">
        <f>IFERROR(VLOOKUP($B120,'pomembnost postaj'!$A$4:$L$400,'Pomevnost postaj_kopija'!M$1,0),"")</f>
        <v>NE</v>
      </c>
    </row>
    <row r="121" spans="1:13" x14ac:dyDescent="0.25">
      <c r="A121" t="str">
        <f t="shared" si="1"/>
        <v>DA</v>
      </c>
      <c r="B121" s="4" t="str">
        <f>'pomembnost postaj'!A122</f>
        <v xml:space="preserve">Metlika  </v>
      </c>
      <c r="C121" s="8">
        <f>IFERROR(VLOOKUP($B121,'pomembnost postaj'!$A$4:$L$400,'Pomevnost postaj_kopija'!C$1,0),"")</f>
        <v>27609</v>
      </c>
      <c r="D121" s="8">
        <f>IFERROR(VLOOKUP($B121,'pomembnost postaj'!$A$4:$L$400,'Pomevnost postaj_kopija'!D$1,0),"")</f>
        <v>75.641095890410952</v>
      </c>
      <c r="E121" s="8" t="str">
        <f>IFERROR(VLOOKUP($B121,'pomembnost postaj'!$A$4:$L$400,'Pomevnost postaj_kopija'!E$1,0),"")</f>
        <v>III</v>
      </c>
      <c r="F121" s="8" t="str">
        <f>IFERROR(VLOOKUP($B121,'pomembnost postaj'!$A$4:$L$400,'Pomevnost postaj_kopija'!F$1,0),"")</f>
        <v>NE</v>
      </c>
      <c r="G121" s="8" t="str">
        <f>IFERROR(VLOOKUP($B121,'pomembnost postaj'!$A$4:$L$400,'Pomevnost postaj_kopija'!G$1,0),"")</f>
        <v>NE</v>
      </c>
      <c r="H121" s="8" t="str">
        <f>IFERROR(VLOOKUP($B121,'pomembnost postaj'!$A$4:$L$400,'Pomevnost postaj_kopija'!H$1,0),"")</f>
        <v>DA</v>
      </c>
      <c r="I121" s="8" t="str">
        <f>IFERROR(VLOOKUP($B121,'pomembnost postaj'!$A$4:$L$400,'Pomevnost postaj_kopija'!I$1,0),"")</f>
        <v>NE</v>
      </c>
      <c r="J121" s="8" t="str">
        <f>IFERROR(VLOOKUP($B121,'pomembnost postaj'!$A$4:$L$400,'Pomevnost postaj_kopija'!J$1,0),"")</f>
        <v>NE</v>
      </c>
      <c r="K121" s="8" t="str">
        <f>IFERROR(VLOOKUP($B121,'pomembnost postaj'!$A$4:$L$400,'Pomevnost postaj_kopija'!K$1,0),"")</f>
        <v>DA</v>
      </c>
      <c r="L121" s="8" t="str">
        <f>IFERROR(VLOOKUP($B121,'pomembnost postaj'!$A$4:$L$400,'Pomevnost postaj_kopija'!L$1,0),"")</f>
        <v>NE</v>
      </c>
      <c r="M121" s="8" t="str">
        <f>IFERROR(VLOOKUP($B121,'pomembnost postaj'!$A$4:$L$400,'Pomevnost postaj_kopija'!M$1,0),"")</f>
        <v>NE</v>
      </c>
    </row>
    <row r="122" spans="1:13" hidden="1" x14ac:dyDescent="0.25">
      <c r="A122" t="str">
        <f t="shared" si="1"/>
        <v>NE</v>
      </c>
      <c r="B122" s="4" t="str">
        <f>'pomembnost postaj'!A123</f>
        <v xml:space="preserve">Mirna  </v>
      </c>
      <c r="C122" s="8">
        <f>IFERROR(VLOOKUP($B122,'pomembnost postaj'!$A$4:$L$400,'Pomevnost postaj_kopija'!C$1,0),"")</f>
        <v>9462</v>
      </c>
      <c r="D122" s="8">
        <f>IFERROR(VLOOKUP($B122,'pomembnost postaj'!$A$4:$L$400,'Pomevnost postaj_kopija'!D$1,0),"")</f>
        <v>25.923287671232877</v>
      </c>
      <c r="E122" s="8" t="str">
        <f>IFERROR(VLOOKUP($B122,'pomembnost postaj'!$A$4:$L$400,'Pomevnost postaj_kopija'!E$1,0),"")</f>
        <v>IV</v>
      </c>
      <c r="F122" s="8" t="str">
        <f>IFERROR(VLOOKUP($B122,'pomembnost postaj'!$A$4:$L$400,'Pomevnost postaj_kopija'!F$1,0),"")</f>
        <v>NE</v>
      </c>
      <c r="G122" s="8" t="str">
        <f>IFERROR(VLOOKUP($B122,'pomembnost postaj'!$A$4:$L$400,'Pomevnost postaj_kopija'!G$1,0),"")</f>
        <v>NE</v>
      </c>
      <c r="H122" s="8" t="str">
        <f>IFERROR(VLOOKUP($B122,'pomembnost postaj'!$A$4:$L$400,'Pomevnost postaj_kopija'!H$1,0),"")</f>
        <v>NE</v>
      </c>
      <c r="I122" s="8" t="str">
        <f>IFERROR(VLOOKUP($B122,'pomembnost postaj'!$A$4:$L$400,'Pomevnost postaj_kopija'!I$1,0),"")</f>
        <v>NE</v>
      </c>
      <c r="J122" s="8" t="str">
        <f>IFERROR(VLOOKUP($B122,'pomembnost postaj'!$A$4:$L$400,'Pomevnost postaj_kopija'!J$1,0),"")</f>
        <v>NE</v>
      </c>
      <c r="K122" s="8" t="str">
        <f>IFERROR(VLOOKUP($B122,'pomembnost postaj'!$A$4:$L$400,'Pomevnost postaj_kopija'!K$1,0),"")</f>
        <v>NE</v>
      </c>
      <c r="L122" s="8" t="str">
        <f>IFERROR(VLOOKUP($B122,'pomembnost postaj'!$A$4:$L$400,'Pomevnost postaj_kopija'!L$1,0),"")</f>
        <v>NE</v>
      </c>
      <c r="M122" s="8" t="str">
        <f>IFERROR(VLOOKUP($B122,'pomembnost postaj'!$A$4:$L$400,'Pomevnost postaj_kopija'!M$1,0),"")</f>
        <v>NE</v>
      </c>
    </row>
    <row r="123" spans="1:13" hidden="1" x14ac:dyDescent="0.25">
      <c r="A123" t="str">
        <f t="shared" si="1"/>
        <v>NE</v>
      </c>
      <c r="B123" s="4" t="str">
        <f>'pomembnost postaj'!A124</f>
        <v xml:space="preserve">Mirna Peč  </v>
      </c>
      <c r="C123" s="8">
        <f>IFERROR(VLOOKUP($B123,'pomembnost postaj'!$A$4:$L$400,'Pomevnost postaj_kopija'!C$1,0),"")</f>
        <v>15593</v>
      </c>
      <c r="D123" s="8">
        <f>IFERROR(VLOOKUP($B123,'pomembnost postaj'!$A$4:$L$400,'Pomevnost postaj_kopija'!D$1,0),"")</f>
        <v>42.720547945205482</v>
      </c>
      <c r="E123" s="8" t="str">
        <f>IFERROR(VLOOKUP($B123,'pomembnost postaj'!$A$4:$L$400,'Pomevnost postaj_kopija'!E$1,0),"")</f>
        <v>IV</v>
      </c>
      <c r="F123" s="8" t="str">
        <f>IFERROR(VLOOKUP($B123,'pomembnost postaj'!$A$4:$L$400,'Pomevnost postaj_kopija'!F$1,0),"")</f>
        <v>NE</v>
      </c>
      <c r="G123" s="8" t="str">
        <f>IFERROR(VLOOKUP($B123,'pomembnost postaj'!$A$4:$L$400,'Pomevnost postaj_kopija'!G$1,0),"")</f>
        <v>NE</v>
      </c>
      <c r="H123" s="8" t="str">
        <f>IFERROR(VLOOKUP($B123,'pomembnost postaj'!$A$4:$L$400,'Pomevnost postaj_kopija'!H$1,0),"")</f>
        <v>NE</v>
      </c>
      <c r="I123" s="8" t="str">
        <f>IFERROR(VLOOKUP($B123,'pomembnost postaj'!$A$4:$L$400,'Pomevnost postaj_kopija'!I$1,0),"")</f>
        <v>NE</v>
      </c>
      <c r="J123" s="8" t="str">
        <f>IFERROR(VLOOKUP($B123,'pomembnost postaj'!$A$4:$L$400,'Pomevnost postaj_kopija'!J$1,0),"")</f>
        <v>NE</v>
      </c>
      <c r="K123" s="8" t="str">
        <f>IFERROR(VLOOKUP($B123,'pomembnost postaj'!$A$4:$L$400,'Pomevnost postaj_kopija'!K$1,0),"")</f>
        <v>NE</v>
      </c>
      <c r="L123" s="8" t="str">
        <f>IFERROR(VLOOKUP($B123,'pomembnost postaj'!$A$4:$L$400,'Pomevnost postaj_kopija'!L$1,0),"")</f>
        <v>NE</v>
      </c>
      <c r="M123" s="8" t="str">
        <f>IFERROR(VLOOKUP($B123,'pomembnost postaj'!$A$4:$L$400,'Pomevnost postaj_kopija'!M$1,0),"")</f>
        <v>NE</v>
      </c>
    </row>
    <row r="124" spans="1:13" hidden="1" x14ac:dyDescent="0.25">
      <c r="A124" t="str">
        <f t="shared" si="1"/>
        <v>NE</v>
      </c>
      <c r="B124" s="4" t="str">
        <f>'pomembnost postaj'!A125</f>
        <v xml:space="preserve">Mlačevo  </v>
      </c>
      <c r="C124" s="8">
        <f>IFERROR(VLOOKUP($B124,'pomembnost postaj'!$A$4:$L$400,'Pomevnost postaj_kopija'!C$1,0),"")</f>
        <v>13153</v>
      </c>
      <c r="D124" s="8">
        <f>IFERROR(VLOOKUP($B124,'pomembnost postaj'!$A$4:$L$400,'Pomevnost postaj_kopija'!D$1,0),"")</f>
        <v>36.035616438356165</v>
      </c>
      <c r="E124" s="8" t="str">
        <f>IFERROR(VLOOKUP($B124,'pomembnost postaj'!$A$4:$L$400,'Pomevnost postaj_kopija'!E$1,0),"")</f>
        <v>IV</v>
      </c>
      <c r="F124" s="8" t="str">
        <f>IFERROR(VLOOKUP($B124,'pomembnost postaj'!$A$4:$L$400,'Pomevnost postaj_kopija'!F$1,0),"")</f>
        <v>NE</v>
      </c>
      <c r="G124" s="8" t="str">
        <f>IFERROR(VLOOKUP($B124,'pomembnost postaj'!$A$4:$L$400,'Pomevnost postaj_kopija'!G$1,0),"")</f>
        <v>NE</v>
      </c>
      <c r="H124" s="8" t="str">
        <f>IFERROR(VLOOKUP($B124,'pomembnost postaj'!$A$4:$L$400,'Pomevnost postaj_kopija'!H$1,0),"")</f>
        <v>NE</v>
      </c>
      <c r="I124" s="8" t="str">
        <f>IFERROR(VLOOKUP($B124,'pomembnost postaj'!$A$4:$L$400,'Pomevnost postaj_kopija'!I$1,0),"")</f>
        <v>NE</v>
      </c>
      <c r="J124" s="8" t="str">
        <f>IFERROR(VLOOKUP($B124,'pomembnost postaj'!$A$4:$L$400,'Pomevnost postaj_kopija'!J$1,0),"")</f>
        <v>NE</v>
      </c>
      <c r="K124" s="8" t="str">
        <f>IFERROR(VLOOKUP($B124,'pomembnost postaj'!$A$4:$L$400,'Pomevnost postaj_kopija'!K$1,0),"")</f>
        <v>NE</v>
      </c>
      <c r="L124" s="8" t="str">
        <f>IFERROR(VLOOKUP($B124,'pomembnost postaj'!$A$4:$L$400,'Pomevnost postaj_kopija'!L$1,0),"")</f>
        <v>NE</v>
      </c>
      <c r="M124" s="8" t="str">
        <f>IFERROR(VLOOKUP($B124,'pomembnost postaj'!$A$4:$L$400,'Pomevnost postaj_kopija'!M$1,0),"")</f>
        <v>NE</v>
      </c>
    </row>
    <row r="125" spans="1:13" hidden="1" x14ac:dyDescent="0.25">
      <c r="A125" t="str">
        <f t="shared" si="1"/>
        <v>NE</v>
      </c>
      <c r="B125" s="4" t="str">
        <f>'pomembnost postaj'!A126</f>
        <v xml:space="preserve">Mokronog  </v>
      </c>
      <c r="C125" s="8">
        <f>IFERROR(VLOOKUP($B125,'pomembnost postaj'!$A$4:$L$400,'Pomevnost postaj_kopija'!C$1,0),"")</f>
        <v>4696</v>
      </c>
      <c r="D125" s="8">
        <f>IFERROR(VLOOKUP($B125,'pomembnost postaj'!$A$4:$L$400,'Pomevnost postaj_kopija'!D$1,0),"")</f>
        <v>12.865753424657534</v>
      </c>
      <c r="E125" s="8" t="str">
        <f>IFERROR(VLOOKUP($B125,'pomembnost postaj'!$A$4:$L$400,'Pomevnost postaj_kopija'!E$1,0),"")</f>
        <v>IV</v>
      </c>
      <c r="F125" s="8" t="str">
        <f>IFERROR(VLOOKUP($B125,'pomembnost postaj'!$A$4:$L$400,'Pomevnost postaj_kopija'!F$1,0),"")</f>
        <v>NE</v>
      </c>
      <c r="G125" s="8" t="str">
        <f>IFERROR(VLOOKUP($B125,'pomembnost postaj'!$A$4:$L$400,'Pomevnost postaj_kopija'!G$1,0),"")</f>
        <v>NE</v>
      </c>
      <c r="H125" s="8" t="str">
        <f>IFERROR(VLOOKUP($B125,'pomembnost postaj'!$A$4:$L$400,'Pomevnost postaj_kopija'!H$1,0),"")</f>
        <v>NE</v>
      </c>
      <c r="I125" s="8" t="str">
        <f>IFERROR(VLOOKUP($B125,'pomembnost postaj'!$A$4:$L$400,'Pomevnost postaj_kopija'!I$1,0),"")</f>
        <v>NE</v>
      </c>
      <c r="J125" s="8" t="str">
        <f>IFERROR(VLOOKUP($B125,'pomembnost postaj'!$A$4:$L$400,'Pomevnost postaj_kopija'!J$1,0),"")</f>
        <v>NE</v>
      </c>
      <c r="K125" s="8" t="str">
        <f>IFERROR(VLOOKUP($B125,'pomembnost postaj'!$A$4:$L$400,'Pomevnost postaj_kopija'!K$1,0),"")</f>
        <v>NE</v>
      </c>
      <c r="L125" s="8" t="str">
        <f>IFERROR(VLOOKUP($B125,'pomembnost postaj'!$A$4:$L$400,'Pomevnost postaj_kopija'!L$1,0),"")</f>
        <v>NE</v>
      </c>
      <c r="M125" s="8" t="str">
        <f>IFERROR(VLOOKUP($B125,'pomembnost postaj'!$A$4:$L$400,'Pomevnost postaj_kopija'!M$1,0),"")</f>
        <v>NE</v>
      </c>
    </row>
    <row r="126" spans="1:13" x14ac:dyDescent="0.25">
      <c r="A126" t="str">
        <f t="shared" si="1"/>
        <v>DA</v>
      </c>
      <c r="B126" s="4" t="str">
        <f>'pomembnost postaj'!A127</f>
        <v xml:space="preserve">Most na Soči  </v>
      </c>
      <c r="C126" s="8">
        <f>IFERROR(VLOOKUP($B126,'pomembnost postaj'!$A$4:$L$400,'Pomevnost postaj_kopija'!C$1,0),"")</f>
        <v>123201</v>
      </c>
      <c r="D126" s="8">
        <f>IFERROR(VLOOKUP($B126,'pomembnost postaj'!$A$4:$L$400,'Pomevnost postaj_kopija'!D$1,0),"")</f>
        <v>337.53698630136984</v>
      </c>
      <c r="E126" s="8" t="str">
        <f>IFERROR(VLOOKUP($B126,'pomembnost postaj'!$A$4:$L$400,'Pomevnost postaj_kopija'!E$1,0),"")</f>
        <v>III</v>
      </c>
      <c r="F126" s="8" t="str">
        <f>IFERROR(VLOOKUP($B126,'pomembnost postaj'!$A$4:$L$400,'Pomevnost postaj_kopija'!F$1,0),"")</f>
        <v>NE</v>
      </c>
      <c r="G126" s="8" t="str">
        <f>IFERROR(VLOOKUP($B126,'pomembnost postaj'!$A$4:$L$400,'Pomevnost postaj_kopija'!G$1,0),"")</f>
        <v>NE</v>
      </c>
      <c r="H126" s="8" t="str">
        <f>IFERROR(VLOOKUP($B126,'pomembnost postaj'!$A$4:$L$400,'Pomevnost postaj_kopija'!H$1,0),"")</f>
        <v>NE</v>
      </c>
      <c r="I126" s="8" t="str">
        <f>IFERROR(VLOOKUP($B126,'pomembnost postaj'!$A$4:$L$400,'Pomevnost postaj_kopija'!I$1,0),"")</f>
        <v>NE</v>
      </c>
      <c r="J126" s="8" t="str">
        <f>IFERROR(VLOOKUP($B126,'pomembnost postaj'!$A$4:$L$400,'Pomevnost postaj_kopija'!J$1,0),"")</f>
        <v>NE</v>
      </c>
      <c r="K126" s="8" t="str">
        <f>IFERROR(VLOOKUP($B126,'pomembnost postaj'!$A$4:$L$400,'Pomevnost postaj_kopija'!K$1,0),"")</f>
        <v>DA</v>
      </c>
      <c r="L126" s="8" t="str">
        <f>IFERROR(VLOOKUP($B126,'pomembnost postaj'!$A$4:$L$400,'Pomevnost postaj_kopija'!L$1,0),"")</f>
        <v>DA</v>
      </c>
      <c r="M126" s="8" t="str">
        <f>IFERROR(VLOOKUP($B126,'pomembnost postaj'!$A$4:$L$400,'Pomevnost postaj_kopija'!M$1,0),"")</f>
        <v>NE</v>
      </c>
    </row>
    <row r="127" spans="1:13" hidden="1" x14ac:dyDescent="0.25">
      <c r="A127" t="str">
        <f t="shared" si="1"/>
        <v>NE</v>
      </c>
      <c r="B127" s="4" t="str">
        <f>'pomembnost postaj'!A128</f>
        <v xml:space="preserve">Moškanjci  </v>
      </c>
      <c r="C127" s="8">
        <f>IFERROR(VLOOKUP($B127,'pomembnost postaj'!$A$4:$L$400,'Pomevnost postaj_kopija'!C$1,0),"")</f>
        <v>7343</v>
      </c>
      <c r="D127" s="8">
        <f>IFERROR(VLOOKUP($B127,'pomembnost postaj'!$A$4:$L$400,'Pomevnost postaj_kopija'!D$1,0),"")</f>
        <v>20.117808219178084</v>
      </c>
      <c r="E127" s="8" t="str">
        <f>IFERROR(VLOOKUP($B127,'pomembnost postaj'!$A$4:$L$400,'Pomevnost postaj_kopija'!E$1,0),"")</f>
        <v>IV</v>
      </c>
      <c r="F127" s="8" t="str">
        <f>IFERROR(VLOOKUP($B127,'pomembnost postaj'!$A$4:$L$400,'Pomevnost postaj_kopija'!F$1,0),"")</f>
        <v>NE</v>
      </c>
      <c r="G127" s="8" t="str">
        <f>IFERROR(VLOOKUP($B127,'pomembnost postaj'!$A$4:$L$400,'Pomevnost postaj_kopija'!G$1,0),"")</f>
        <v>NE</v>
      </c>
      <c r="H127" s="8" t="str">
        <f>IFERROR(VLOOKUP($B127,'pomembnost postaj'!$A$4:$L$400,'Pomevnost postaj_kopija'!H$1,0),"")</f>
        <v>NE</v>
      </c>
      <c r="I127" s="8" t="str">
        <f>IFERROR(VLOOKUP($B127,'pomembnost postaj'!$A$4:$L$400,'Pomevnost postaj_kopija'!I$1,0),"")</f>
        <v>NE</v>
      </c>
      <c r="J127" s="8" t="str">
        <f>IFERROR(VLOOKUP($B127,'pomembnost postaj'!$A$4:$L$400,'Pomevnost postaj_kopija'!J$1,0),"")</f>
        <v>NE</v>
      </c>
      <c r="K127" s="8" t="str">
        <f>IFERROR(VLOOKUP($B127,'pomembnost postaj'!$A$4:$L$400,'Pomevnost postaj_kopija'!K$1,0),"")</f>
        <v>NE</v>
      </c>
      <c r="L127" s="8" t="str">
        <f>IFERROR(VLOOKUP($B127,'pomembnost postaj'!$A$4:$L$400,'Pomevnost postaj_kopija'!L$1,0),"")</f>
        <v>NE</v>
      </c>
      <c r="M127" s="8" t="str">
        <f>IFERROR(VLOOKUP($B127,'pomembnost postaj'!$A$4:$L$400,'Pomevnost postaj_kopija'!M$1,0),"")</f>
        <v>NE</v>
      </c>
    </row>
    <row r="128" spans="1:13" x14ac:dyDescent="0.25">
      <c r="A128" t="str">
        <f t="shared" si="1"/>
        <v>DA</v>
      </c>
      <c r="B128" s="4" t="str">
        <f>'pomembnost postaj'!A129</f>
        <v xml:space="preserve">Murska Sobota  </v>
      </c>
      <c r="C128" s="8">
        <f>IFERROR(VLOOKUP($B128,'pomembnost postaj'!$A$4:$L$400,'Pomevnost postaj_kopija'!C$1,0),"")</f>
        <v>48096</v>
      </c>
      <c r="D128" s="8">
        <f>IFERROR(VLOOKUP($B128,'pomembnost postaj'!$A$4:$L$400,'Pomevnost postaj_kopija'!D$1,0),"")</f>
        <v>131.76986301369863</v>
      </c>
      <c r="E128" s="8" t="str">
        <f>IFERROR(VLOOKUP($B128,'pomembnost postaj'!$A$4:$L$400,'Pomevnost postaj_kopija'!E$1,0),"")</f>
        <v>II</v>
      </c>
      <c r="F128" s="8" t="str">
        <f>IFERROR(VLOOKUP($B128,'pomembnost postaj'!$A$4:$L$400,'Pomevnost postaj_kopija'!F$1,0),"")</f>
        <v>NE</v>
      </c>
      <c r="G128" s="8" t="str">
        <f>IFERROR(VLOOKUP($B128,'pomembnost postaj'!$A$4:$L$400,'Pomevnost postaj_kopija'!G$1,0),"")</f>
        <v>DA</v>
      </c>
      <c r="H128" s="8" t="str">
        <f>IFERROR(VLOOKUP($B128,'pomembnost postaj'!$A$4:$L$400,'Pomevnost postaj_kopija'!H$1,0),"")</f>
        <v>NE</v>
      </c>
      <c r="I128" s="8" t="str">
        <f>IFERROR(VLOOKUP($B128,'pomembnost postaj'!$A$4:$L$400,'Pomevnost postaj_kopija'!I$1,0),"")</f>
        <v>DA</v>
      </c>
      <c r="J128" s="8" t="str">
        <f>IFERROR(VLOOKUP($B128,'pomembnost postaj'!$A$4:$L$400,'Pomevnost postaj_kopija'!J$1,0),"")</f>
        <v>NE</v>
      </c>
      <c r="K128" s="8" t="str">
        <f>IFERROR(VLOOKUP($B128,'pomembnost postaj'!$A$4:$L$400,'Pomevnost postaj_kopija'!K$1,0),"")</f>
        <v>DA</v>
      </c>
      <c r="L128" s="8" t="str">
        <f>IFERROR(VLOOKUP($B128,'pomembnost postaj'!$A$4:$L$400,'Pomevnost postaj_kopija'!L$1,0),"")</f>
        <v>NE</v>
      </c>
      <c r="M128" s="8" t="str">
        <f>IFERROR(VLOOKUP($B128,'pomembnost postaj'!$A$4:$L$400,'Pomevnost postaj_kopija'!M$1,0),"")</f>
        <v>DA</v>
      </c>
    </row>
    <row r="129" spans="1:13" hidden="1" x14ac:dyDescent="0.25">
      <c r="A129" t="str">
        <f t="shared" si="1"/>
        <v>NE</v>
      </c>
      <c r="B129" s="4" t="str">
        <f>'pomembnost postaj'!A130</f>
        <v xml:space="preserve">Narin  </v>
      </c>
      <c r="C129" s="8">
        <f>IFERROR(VLOOKUP($B129,'pomembnost postaj'!$A$4:$L$400,'Pomevnost postaj_kopija'!C$1,0),"")</f>
        <v>431</v>
      </c>
      <c r="D129" s="8">
        <f>IFERROR(VLOOKUP($B129,'pomembnost postaj'!$A$4:$L$400,'Pomevnost postaj_kopija'!D$1,0),"")</f>
        <v>1.1808219178082191</v>
      </c>
      <c r="E129" s="8" t="str">
        <f>IFERROR(VLOOKUP($B129,'pomembnost postaj'!$A$4:$L$400,'Pomevnost postaj_kopija'!E$1,0),"")</f>
        <v>IV</v>
      </c>
      <c r="F129" s="8" t="str">
        <f>IFERROR(VLOOKUP($B129,'pomembnost postaj'!$A$4:$L$400,'Pomevnost postaj_kopija'!F$1,0),"")</f>
        <v>NE</v>
      </c>
      <c r="G129" s="8" t="str">
        <f>IFERROR(VLOOKUP($B129,'pomembnost postaj'!$A$4:$L$400,'Pomevnost postaj_kopija'!G$1,0),"")</f>
        <v>NE</v>
      </c>
      <c r="H129" s="8" t="str">
        <f>IFERROR(VLOOKUP($B129,'pomembnost postaj'!$A$4:$L$400,'Pomevnost postaj_kopija'!H$1,0),"")</f>
        <v>NE</v>
      </c>
      <c r="I129" s="8" t="str">
        <f>IFERROR(VLOOKUP($B129,'pomembnost postaj'!$A$4:$L$400,'Pomevnost postaj_kopija'!I$1,0),"")</f>
        <v>NE</v>
      </c>
      <c r="J129" s="8" t="str">
        <f>IFERROR(VLOOKUP($B129,'pomembnost postaj'!$A$4:$L$400,'Pomevnost postaj_kopija'!J$1,0),"")</f>
        <v>NE</v>
      </c>
      <c r="K129" s="8" t="str">
        <f>IFERROR(VLOOKUP($B129,'pomembnost postaj'!$A$4:$L$400,'Pomevnost postaj_kopija'!K$1,0),"")</f>
        <v>NE</v>
      </c>
      <c r="L129" s="8" t="str">
        <f>IFERROR(VLOOKUP($B129,'pomembnost postaj'!$A$4:$L$400,'Pomevnost postaj_kopija'!L$1,0),"")</f>
        <v>NE</v>
      </c>
      <c r="M129" s="8" t="str">
        <f>IFERROR(VLOOKUP($B129,'pomembnost postaj'!$A$4:$L$400,'Pomevnost postaj_kopija'!M$1,0),"")</f>
        <v>NE</v>
      </c>
    </row>
    <row r="130" spans="1:13" hidden="1" x14ac:dyDescent="0.25">
      <c r="A130" t="str">
        <f t="shared" si="1"/>
        <v>NE</v>
      </c>
      <c r="B130" s="4" t="str">
        <f>'pomembnost postaj'!A131</f>
        <v xml:space="preserve">Nomenj  </v>
      </c>
      <c r="C130" s="8">
        <f>IFERROR(VLOOKUP($B130,'pomembnost postaj'!$A$4:$L$400,'Pomevnost postaj_kopija'!C$1,0),"")</f>
        <v>926</v>
      </c>
      <c r="D130" s="8">
        <f>IFERROR(VLOOKUP($B130,'pomembnost postaj'!$A$4:$L$400,'Pomevnost postaj_kopija'!D$1,0),"")</f>
        <v>2.536986301369863</v>
      </c>
      <c r="E130" s="8" t="str">
        <f>IFERROR(VLOOKUP($B130,'pomembnost postaj'!$A$4:$L$400,'Pomevnost postaj_kopija'!E$1,0),"")</f>
        <v>IV</v>
      </c>
      <c r="F130" s="8" t="str">
        <f>IFERROR(VLOOKUP($B130,'pomembnost postaj'!$A$4:$L$400,'Pomevnost postaj_kopija'!F$1,0),"")</f>
        <v>NE</v>
      </c>
      <c r="G130" s="8" t="str">
        <f>IFERROR(VLOOKUP($B130,'pomembnost postaj'!$A$4:$L$400,'Pomevnost postaj_kopija'!G$1,0),"")</f>
        <v>NE</v>
      </c>
      <c r="H130" s="8" t="str">
        <f>IFERROR(VLOOKUP($B130,'pomembnost postaj'!$A$4:$L$400,'Pomevnost postaj_kopija'!H$1,0),"")</f>
        <v>NE</v>
      </c>
      <c r="I130" s="8" t="str">
        <f>IFERROR(VLOOKUP($B130,'pomembnost postaj'!$A$4:$L$400,'Pomevnost postaj_kopija'!I$1,0),"")</f>
        <v>NE</v>
      </c>
      <c r="J130" s="8" t="str">
        <f>IFERROR(VLOOKUP($B130,'pomembnost postaj'!$A$4:$L$400,'Pomevnost postaj_kopija'!J$1,0),"")</f>
        <v>NE</v>
      </c>
      <c r="K130" s="8" t="str">
        <f>IFERROR(VLOOKUP($B130,'pomembnost postaj'!$A$4:$L$400,'Pomevnost postaj_kopija'!K$1,0),"")</f>
        <v>NE</v>
      </c>
      <c r="L130" s="8" t="str">
        <f>IFERROR(VLOOKUP($B130,'pomembnost postaj'!$A$4:$L$400,'Pomevnost postaj_kopija'!L$1,0),"")</f>
        <v>NE</v>
      </c>
      <c r="M130" s="8" t="str">
        <f>IFERROR(VLOOKUP($B130,'pomembnost postaj'!$A$4:$L$400,'Pomevnost postaj_kopija'!M$1,0),"")</f>
        <v>NE</v>
      </c>
    </row>
    <row r="131" spans="1:13" hidden="1" x14ac:dyDescent="0.25">
      <c r="A131" t="str">
        <f t="shared" si="1"/>
        <v>NE</v>
      </c>
      <c r="B131" s="4" t="str">
        <f>'pomembnost postaj'!A132</f>
        <v xml:space="preserve">Notranje Gorice  </v>
      </c>
      <c r="C131" s="8">
        <f>IFERROR(VLOOKUP($B131,'pomembnost postaj'!$A$4:$L$400,'Pomevnost postaj_kopija'!C$1,0),"")</f>
        <v>37745</v>
      </c>
      <c r="D131" s="8">
        <f>IFERROR(VLOOKUP($B131,'pomembnost postaj'!$A$4:$L$400,'Pomevnost postaj_kopija'!D$1,0),"")</f>
        <v>103.41095890410959</v>
      </c>
      <c r="E131" s="8" t="str">
        <f>IFERROR(VLOOKUP($B131,'pomembnost postaj'!$A$4:$L$400,'Pomevnost postaj_kopija'!E$1,0),"")</f>
        <v>IV</v>
      </c>
      <c r="F131" s="8" t="str">
        <f>IFERROR(VLOOKUP($B131,'pomembnost postaj'!$A$4:$L$400,'Pomevnost postaj_kopija'!F$1,0),"")</f>
        <v>NE</v>
      </c>
      <c r="G131" s="8" t="str">
        <f>IFERROR(VLOOKUP($B131,'pomembnost postaj'!$A$4:$L$400,'Pomevnost postaj_kopija'!G$1,0),"")</f>
        <v>NE</v>
      </c>
      <c r="H131" s="8" t="str">
        <f>IFERROR(VLOOKUP($B131,'pomembnost postaj'!$A$4:$L$400,'Pomevnost postaj_kopija'!H$1,0),"")</f>
        <v>NE</v>
      </c>
      <c r="I131" s="8" t="str">
        <f>IFERROR(VLOOKUP($B131,'pomembnost postaj'!$A$4:$L$400,'Pomevnost postaj_kopija'!I$1,0),"")</f>
        <v>NE</v>
      </c>
      <c r="J131" s="8" t="str">
        <f>IFERROR(VLOOKUP($B131,'pomembnost postaj'!$A$4:$L$400,'Pomevnost postaj_kopija'!J$1,0),"")</f>
        <v>NE</v>
      </c>
      <c r="K131" s="8" t="str">
        <f>IFERROR(VLOOKUP($B131,'pomembnost postaj'!$A$4:$L$400,'Pomevnost postaj_kopija'!K$1,0),"")</f>
        <v>NE</v>
      </c>
      <c r="L131" s="8" t="str">
        <f>IFERROR(VLOOKUP($B131,'pomembnost postaj'!$A$4:$L$400,'Pomevnost postaj_kopija'!L$1,0),"")</f>
        <v>NE</v>
      </c>
      <c r="M131" s="8" t="str">
        <f>IFERROR(VLOOKUP($B131,'pomembnost postaj'!$A$4:$L$400,'Pomevnost postaj_kopija'!M$1,0),"")</f>
        <v>NE</v>
      </c>
    </row>
    <row r="132" spans="1:13" x14ac:dyDescent="0.25">
      <c r="A132" t="str">
        <f t="shared" ref="A132:A195" si="2">IF(OR(F132="DA",G132="DA",H132="DA",I132="DA",J132="DA",K132="DA",L132="DA",M132="DA"),"DA","NE")</f>
        <v>DA</v>
      </c>
      <c r="B132" s="4" t="str">
        <f>'pomembnost postaj'!A133</f>
        <v xml:space="preserve">Nova Gorica  </v>
      </c>
      <c r="C132" s="8">
        <f>IFERROR(VLOOKUP($B132,'pomembnost postaj'!$A$4:$L$400,'Pomevnost postaj_kopija'!C$1,0),"")</f>
        <v>92170</v>
      </c>
      <c r="D132" s="8">
        <f>IFERROR(VLOOKUP($B132,'pomembnost postaj'!$A$4:$L$400,'Pomevnost postaj_kopija'!D$1,0),"")</f>
        <v>252.52054794520549</v>
      </c>
      <c r="E132" s="8" t="str">
        <f>IFERROR(VLOOKUP($B132,'pomembnost postaj'!$A$4:$L$400,'Pomevnost postaj_kopija'!E$1,0),"")</f>
        <v>II</v>
      </c>
      <c r="F132" s="8" t="str">
        <f>IFERROR(VLOOKUP($B132,'pomembnost postaj'!$A$4:$L$400,'Pomevnost postaj_kopija'!F$1,0),"")</f>
        <v>NE</v>
      </c>
      <c r="G132" s="8" t="str">
        <f>IFERROR(VLOOKUP($B132,'pomembnost postaj'!$A$4:$L$400,'Pomevnost postaj_kopija'!G$1,0),"")</f>
        <v>NE</v>
      </c>
      <c r="H132" s="8" t="str">
        <f>IFERROR(VLOOKUP($B132,'pomembnost postaj'!$A$4:$L$400,'Pomevnost postaj_kopija'!H$1,0),"")</f>
        <v>DA</v>
      </c>
      <c r="I132" s="8" t="str">
        <f>IFERROR(VLOOKUP($B132,'pomembnost postaj'!$A$4:$L$400,'Pomevnost postaj_kopija'!I$1,0),"")</f>
        <v>DA</v>
      </c>
      <c r="J132" s="8" t="str">
        <f>IFERROR(VLOOKUP($B132,'pomembnost postaj'!$A$4:$L$400,'Pomevnost postaj_kopija'!J$1,0),"")</f>
        <v>NE</v>
      </c>
      <c r="K132" s="8" t="str">
        <f>IFERROR(VLOOKUP($B132,'pomembnost postaj'!$A$4:$L$400,'Pomevnost postaj_kopija'!K$1,0),"")</f>
        <v>DA</v>
      </c>
      <c r="L132" s="8" t="str">
        <f>IFERROR(VLOOKUP($B132,'pomembnost postaj'!$A$4:$L$400,'Pomevnost postaj_kopija'!L$1,0),"")</f>
        <v>NE</v>
      </c>
      <c r="M132" s="8" t="str">
        <f>IFERROR(VLOOKUP($B132,'pomembnost postaj'!$A$4:$L$400,'Pomevnost postaj_kopija'!M$1,0),"")</f>
        <v>DA</v>
      </c>
    </row>
    <row r="133" spans="1:13" x14ac:dyDescent="0.25">
      <c r="A133" t="str">
        <f t="shared" si="2"/>
        <v>DA</v>
      </c>
      <c r="B133" s="4" t="str">
        <f>'pomembnost postaj'!A134</f>
        <v xml:space="preserve">Novo mesto  </v>
      </c>
      <c r="C133" s="8">
        <f>IFERROR(VLOOKUP($B133,'pomembnost postaj'!$A$4:$L$400,'Pomevnost postaj_kopija'!C$1,0),"")</f>
        <v>58186</v>
      </c>
      <c r="D133" s="8">
        <f>IFERROR(VLOOKUP($B133,'pomembnost postaj'!$A$4:$L$400,'Pomevnost postaj_kopija'!D$1,0),"")</f>
        <v>159.41369863013699</v>
      </c>
      <c r="E133" s="8" t="str">
        <f>IFERROR(VLOOKUP($B133,'pomembnost postaj'!$A$4:$L$400,'Pomevnost postaj_kopija'!E$1,0),"")</f>
        <v>II</v>
      </c>
      <c r="F133" s="8" t="str">
        <f>IFERROR(VLOOKUP($B133,'pomembnost postaj'!$A$4:$L$400,'Pomevnost postaj_kopija'!F$1,0),"")</f>
        <v>NE</v>
      </c>
      <c r="G133" s="8" t="str">
        <f>IFERROR(VLOOKUP($B133,'pomembnost postaj'!$A$4:$L$400,'Pomevnost postaj_kopija'!G$1,0),"")</f>
        <v>NE</v>
      </c>
      <c r="H133" s="8" t="str">
        <f>IFERROR(VLOOKUP($B133,'pomembnost postaj'!$A$4:$L$400,'Pomevnost postaj_kopija'!H$1,0),"")</f>
        <v>NE</v>
      </c>
      <c r="I133" s="8" t="str">
        <f>IFERROR(VLOOKUP($B133,'pomembnost postaj'!$A$4:$L$400,'Pomevnost postaj_kopija'!I$1,0),"")</f>
        <v>DA</v>
      </c>
      <c r="J133" s="8" t="str">
        <f>IFERROR(VLOOKUP($B133,'pomembnost postaj'!$A$4:$L$400,'Pomevnost postaj_kopija'!J$1,0),"")</f>
        <v>NE</v>
      </c>
      <c r="K133" s="8" t="str">
        <f>IFERROR(VLOOKUP($B133,'pomembnost postaj'!$A$4:$L$400,'Pomevnost postaj_kopija'!K$1,0),"")</f>
        <v>DA</v>
      </c>
      <c r="L133" s="8" t="str">
        <f>IFERROR(VLOOKUP($B133,'pomembnost postaj'!$A$4:$L$400,'Pomevnost postaj_kopija'!L$1,0),"")</f>
        <v>NE</v>
      </c>
      <c r="M133" s="8" t="str">
        <f>IFERROR(VLOOKUP($B133,'pomembnost postaj'!$A$4:$L$400,'Pomevnost postaj_kopija'!M$1,0),"")</f>
        <v>DA</v>
      </c>
    </row>
    <row r="134" spans="1:13" hidden="1" x14ac:dyDescent="0.25">
      <c r="A134" t="str">
        <f t="shared" si="2"/>
        <v>NE</v>
      </c>
      <c r="B134" s="4" t="str">
        <f>'pomembnost postaj'!A135</f>
        <v xml:space="preserve">Novo mesto Center  </v>
      </c>
      <c r="C134" s="8">
        <f>IFERROR(VLOOKUP($B134,'pomembnost postaj'!$A$4:$L$400,'Pomevnost postaj_kopija'!C$1,0),"")</f>
        <v>41827</v>
      </c>
      <c r="D134" s="8">
        <f>IFERROR(VLOOKUP($B134,'pomembnost postaj'!$A$4:$L$400,'Pomevnost postaj_kopija'!D$1,0),"")</f>
        <v>114.59452054794521</v>
      </c>
      <c r="E134" s="8" t="str">
        <f>IFERROR(VLOOKUP($B134,'pomembnost postaj'!$A$4:$L$400,'Pomevnost postaj_kopija'!E$1,0),"")</f>
        <v>IV</v>
      </c>
      <c r="F134" s="8" t="str">
        <f>IFERROR(VLOOKUP($B134,'pomembnost postaj'!$A$4:$L$400,'Pomevnost postaj_kopija'!F$1,0),"")</f>
        <v>NE</v>
      </c>
      <c r="G134" s="8" t="str">
        <f>IFERROR(VLOOKUP($B134,'pomembnost postaj'!$A$4:$L$400,'Pomevnost postaj_kopija'!G$1,0),"")</f>
        <v>NE</v>
      </c>
      <c r="H134" s="8" t="str">
        <f>IFERROR(VLOOKUP($B134,'pomembnost postaj'!$A$4:$L$400,'Pomevnost postaj_kopija'!H$1,0),"")</f>
        <v>NE</v>
      </c>
      <c r="I134" s="8" t="str">
        <f>IFERROR(VLOOKUP($B134,'pomembnost postaj'!$A$4:$L$400,'Pomevnost postaj_kopija'!I$1,0),"")</f>
        <v>NE</v>
      </c>
      <c r="J134" s="8" t="str">
        <f>IFERROR(VLOOKUP($B134,'pomembnost postaj'!$A$4:$L$400,'Pomevnost postaj_kopija'!J$1,0),"")</f>
        <v>NE</v>
      </c>
      <c r="K134" s="8" t="str">
        <f>IFERROR(VLOOKUP($B134,'pomembnost postaj'!$A$4:$L$400,'Pomevnost postaj_kopija'!K$1,0),"")</f>
        <v>NE</v>
      </c>
      <c r="L134" s="8" t="str">
        <f>IFERROR(VLOOKUP($B134,'pomembnost postaj'!$A$4:$L$400,'Pomevnost postaj_kopija'!L$1,0),"")</f>
        <v>NE</v>
      </c>
      <c r="M134" s="8" t="str">
        <f>IFERROR(VLOOKUP($B134,'pomembnost postaj'!$A$4:$L$400,'Pomevnost postaj_kopija'!M$1,0),"")</f>
        <v>NE</v>
      </c>
    </row>
    <row r="135" spans="1:13" hidden="1" x14ac:dyDescent="0.25">
      <c r="A135" t="str">
        <f t="shared" si="2"/>
        <v>NE</v>
      </c>
      <c r="B135" s="4" t="str">
        <f>'pomembnost postaj'!A136</f>
        <v xml:space="preserve">Novo mesto Kandija  </v>
      </c>
      <c r="C135" s="8">
        <f>IFERROR(VLOOKUP($B135,'pomembnost postaj'!$A$4:$L$400,'Pomevnost postaj_kopija'!C$1,0),"")</f>
        <v>63254</v>
      </c>
      <c r="D135" s="8">
        <f>IFERROR(VLOOKUP($B135,'pomembnost postaj'!$A$4:$L$400,'Pomevnost postaj_kopija'!D$1,0),"")</f>
        <v>173.2986301369863</v>
      </c>
      <c r="E135" s="8" t="str">
        <f>IFERROR(VLOOKUP($B135,'pomembnost postaj'!$A$4:$L$400,'Pomevnost postaj_kopija'!E$1,0),"")</f>
        <v>IV</v>
      </c>
      <c r="F135" s="8" t="str">
        <f>IFERROR(VLOOKUP($B135,'pomembnost postaj'!$A$4:$L$400,'Pomevnost postaj_kopija'!F$1,0),"")</f>
        <v>NE</v>
      </c>
      <c r="G135" s="8" t="str">
        <f>IFERROR(VLOOKUP($B135,'pomembnost postaj'!$A$4:$L$400,'Pomevnost postaj_kopija'!G$1,0),"")</f>
        <v>NE</v>
      </c>
      <c r="H135" s="8" t="str">
        <f>IFERROR(VLOOKUP($B135,'pomembnost postaj'!$A$4:$L$400,'Pomevnost postaj_kopija'!H$1,0),"")</f>
        <v>NE</v>
      </c>
      <c r="I135" s="8" t="str">
        <f>IFERROR(VLOOKUP($B135,'pomembnost postaj'!$A$4:$L$400,'Pomevnost postaj_kopija'!I$1,0),"")</f>
        <v>NE</v>
      </c>
      <c r="J135" s="8" t="str">
        <f>IFERROR(VLOOKUP($B135,'pomembnost postaj'!$A$4:$L$400,'Pomevnost postaj_kopija'!J$1,0),"")</f>
        <v>NE</v>
      </c>
      <c r="K135" s="8" t="str">
        <f>IFERROR(VLOOKUP($B135,'pomembnost postaj'!$A$4:$L$400,'Pomevnost postaj_kopija'!K$1,0),"")</f>
        <v>NE</v>
      </c>
      <c r="L135" s="8" t="str">
        <f>IFERROR(VLOOKUP($B135,'pomembnost postaj'!$A$4:$L$400,'Pomevnost postaj_kopija'!L$1,0),"")</f>
        <v>NE</v>
      </c>
      <c r="M135" s="8" t="str">
        <f>IFERROR(VLOOKUP($B135,'pomembnost postaj'!$A$4:$L$400,'Pomevnost postaj_kopija'!M$1,0),"")</f>
        <v>NE</v>
      </c>
    </row>
    <row r="136" spans="1:13" hidden="1" x14ac:dyDescent="0.25">
      <c r="A136" t="str">
        <f t="shared" si="2"/>
        <v>NE</v>
      </c>
      <c r="B136" s="4" t="str">
        <f>'pomembnost postaj'!A137</f>
        <v xml:space="preserve">Novo mesto Šmihel  </v>
      </c>
      <c r="C136" s="8">
        <f>IFERROR(VLOOKUP($B136,'pomembnost postaj'!$A$4:$L$400,'Pomevnost postaj_kopija'!C$1,0),"")</f>
        <v>12869</v>
      </c>
      <c r="D136" s="8">
        <f>IFERROR(VLOOKUP($B136,'pomembnost postaj'!$A$4:$L$400,'Pomevnost postaj_kopija'!D$1,0),"")</f>
        <v>35.257534246575339</v>
      </c>
      <c r="E136" s="8" t="str">
        <f>IFERROR(VLOOKUP($B136,'pomembnost postaj'!$A$4:$L$400,'Pomevnost postaj_kopija'!E$1,0),"")</f>
        <v>IV</v>
      </c>
      <c r="F136" s="8" t="str">
        <f>IFERROR(VLOOKUP($B136,'pomembnost postaj'!$A$4:$L$400,'Pomevnost postaj_kopija'!F$1,0),"")</f>
        <v>NE</v>
      </c>
      <c r="G136" s="8" t="str">
        <f>IFERROR(VLOOKUP($B136,'pomembnost postaj'!$A$4:$L$400,'Pomevnost postaj_kopija'!G$1,0),"")</f>
        <v>NE</v>
      </c>
      <c r="H136" s="8" t="str">
        <f>IFERROR(VLOOKUP($B136,'pomembnost postaj'!$A$4:$L$400,'Pomevnost postaj_kopija'!H$1,0),"")</f>
        <v>NE</v>
      </c>
      <c r="I136" s="8" t="str">
        <f>IFERROR(VLOOKUP($B136,'pomembnost postaj'!$A$4:$L$400,'Pomevnost postaj_kopija'!I$1,0),"")</f>
        <v>NE</v>
      </c>
      <c r="J136" s="8" t="str">
        <f>IFERROR(VLOOKUP($B136,'pomembnost postaj'!$A$4:$L$400,'Pomevnost postaj_kopija'!J$1,0),"")</f>
        <v>NE</v>
      </c>
      <c r="K136" s="8" t="str">
        <f>IFERROR(VLOOKUP($B136,'pomembnost postaj'!$A$4:$L$400,'Pomevnost postaj_kopija'!K$1,0),"")</f>
        <v>NE</v>
      </c>
      <c r="L136" s="8" t="str">
        <f>IFERROR(VLOOKUP($B136,'pomembnost postaj'!$A$4:$L$400,'Pomevnost postaj_kopija'!L$1,0),"")</f>
        <v>NE</v>
      </c>
      <c r="M136" s="8" t="str">
        <f>IFERROR(VLOOKUP($B136,'pomembnost postaj'!$A$4:$L$400,'Pomevnost postaj_kopija'!M$1,0),"")</f>
        <v>NE</v>
      </c>
    </row>
    <row r="137" spans="1:13" hidden="1" x14ac:dyDescent="0.25">
      <c r="A137" t="str">
        <f t="shared" si="2"/>
        <v>NE</v>
      </c>
      <c r="B137" s="4" t="str">
        <f>'pomembnost postaj'!A138</f>
        <v xml:space="preserve">Obrež  </v>
      </c>
      <c r="C137" s="8">
        <f>IFERROR(VLOOKUP($B137,'pomembnost postaj'!$A$4:$L$400,'Pomevnost postaj_kopija'!C$1,0),"")</f>
        <v>555</v>
      </c>
      <c r="D137" s="8">
        <f>IFERROR(VLOOKUP($B137,'pomembnost postaj'!$A$4:$L$400,'Pomevnost postaj_kopija'!D$1,0),"")</f>
        <v>1.5205479452054795</v>
      </c>
      <c r="E137" s="8" t="str">
        <f>IFERROR(VLOOKUP($B137,'pomembnost postaj'!$A$4:$L$400,'Pomevnost postaj_kopija'!E$1,0),"")</f>
        <v>IV</v>
      </c>
      <c r="F137" s="8" t="str">
        <f>IFERROR(VLOOKUP($B137,'pomembnost postaj'!$A$4:$L$400,'Pomevnost postaj_kopija'!F$1,0),"")</f>
        <v>NE</v>
      </c>
      <c r="G137" s="8" t="str">
        <f>IFERROR(VLOOKUP($B137,'pomembnost postaj'!$A$4:$L$400,'Pomevnost postaj_kopija'!G$1,0),"")</f>
        <v>NE</v>
      </c>
      <c r="H137" s="8" t="str">
        <f>IFERROR(VLOOKUP($B137,'pomembnost postaj'!$A$4:$L$400,'Pomevnost postaj_kopija'!H$1,0),"")</f>
        <v>NE</v>
      </c>
      <c r="I137" s="8" t="str">
        <f>IFERROR(VLOOKUP($B137,'pomembnost postaj'!$A$4:$L$400,'Pomevnost postaj_kopija'!I$1,0),"")</f>
        <v>NE</v>
      </c>
      <c r="J137" s="8" t="str">
        <f>IFERROR(VLOOKUP($B137,'pomembnost postaj'!$A$4:$L$400,'Pomevnost postaj_kopija'!J$1,0),"")</f>
        <v>NE</v>
      </c>
      <c r="K137" s="8" t="str">
        <f>IFERROR(VLOOKUP($B137,'pomembnost postaj'!$A$4:$L$400,'Pomevnost postaj_kopija'!K$1,0),"")</f>
        <v>NE</v>
      </c>
      <c r="L137" s="8" t="str">
        <f>IFERROR(VLOOKUP($B137,'pomembnost postaj'!$A$4:$L$400,'Pomevnost postaj_kopija'!L$1,0),"")</f>
        <v>NE</v>
      </c>
      <c r="M137" s="8" t="str">
        <f>IFERROR(VLOOKUP($B137,'pomembnost postaj'!$A$4:$L$400,'Pomevnost postaj_kopija'!M$1,0),"")</f>
        <v>NE</v>
      </c>
    </row>
    <row r="138" spans="1:13" hidden="1" x14ac:dyDescent="0.25">
      <c r="A138" t="str">
        <f t="shared" si="2"/>
        <v>NE</v>
      </c>
      <c r="B138" s="4" t="str">
        <f>'pomembnost postaj'!A139</f>
        <v xml:space="preserve">Okroglica  </v>
      </c>
      <c r="C138" s="8">
        <f>IFERROR(VLOOKUP($B138,'pomembnost postaj'!$A$4:$L$400,'Pomevnost postaj_kopija'!C$1,0),"")</f>
        <v>601</v>
      </c>
      <c r="D138" s="8">
        <f>IFERROR(VLOOKUP($B138,'pomembnost postaj'!$A$4:$L$400,'Pomevnost postaj_kopija'!D$1,0),"")</f>
        <v>1.6465753424657534</v>
      </c>
      <c r="E138" s="8" t="str">
        <f>IFERROR(VLOOKUP($B138,'pomembnost postaj'!$A$4:$L$400,'Pomevnost postaj_kopija'!E$1,0),"")</f>
        <v>IV</v>
      </c>
      <c r="F138" s="8" t="str">
        <f>IFERROR(VLOOKUP($B138,'pomembnost postaj'!$A$4:$L$400,'Pomevnost postaj_kopija'!F$1,0),"")</f>
        <v>NE</v>
      </c>
      <c r="G138" s="8" t="str">
        <f>IFERROR(VLOOKUP($B138,'pomembnost postaj'!$A$4:$L$400,'Pomevnost postaj_kopija'!G$1,0),"")</f>
        <v>NE</v>
      </c>
      <c r="H138" s="8" t="str">
        <f>IFERROR(VLOOKUP($B138,'pomembnost postaj'!$A$4:$L$400,'Pomevnost postaj_kopija'!H$1,0),"")</f>
        <v>NE</v>
      </c>
      <c r="I138" s="8" t="str">
        <f>IFERROR(VLOOKUP($B138,'pomembnost postaj'!$A$4:$L$400,'Pomevnost postaj_kopija'!I$1,0),"")</f>
        <v>NE</v>
      </c>
      <c r="J138" s="8" t="str">
        <f>IFERROR(VLOOKUP($B138,'pomembnost postaj'!$A$4:$L$400,'Pomevnost postaj_kopija'!J$1,0),"")</f>
        <v>NE</v>
      </c>
      <c r="K138" s="8" t="str">
        <f>IFERROR(VLOOKUP($B138,'pomembnost postaj'!$A$4:$L$400,'Pomevnost postaj_kopija'!K$1,0),"")</f>
        <v>NE</v>
      </c>
      <c r="L138" s="8" t="str">
        <f>IFERROR(VLOOKUP($B138,'pomembnost postaj'!$A$4:$L$400,'Pomevnost postaj_kopija'!L$1,0),"")</f>
        <v>NE</v>
      </c>
      <c r="M138" s="8" t="str">
        <f>IFERROR(VLOOKUP($B138,'pomembnost postaj'!$A$4:$L$400,'Pomevnost postaj_kopija'!M$1,0),"")</f>
        <v>NE</v>
      </c>
    </row>
    <row r="139" spans="1:13" hidden="1" x14ac:dyDescent="0.25">
      <c r="A139" t="str">
        <f t="shared" si="2"/>
        <v>NE</v>
      </c>
      <c r="B139" s="4" t="str">
        <f>'pomembnost postaj'!A140</f>
        <v xml:space="preserve">Orehova vas  </v>
      </c>
      <c r="C139" s="8">
        <f>IFERROR(VLOOKUP($B139,'pomembnost postaj'!$A$4:$L$400,'Pomevnost postaj_kopija'!C$1,0),"")</f>
        <v>25477</v>
      </c>
      <c r="D139" s="8">
        <f>IFERROR(VLOOKUP($B139,'pomembnost postaj'!$A$4:$L$400,'Pomevnost postaj_kopija'!D$1,0),"")</f>
        <v>69.8</v>
      </c>
      <c r="E139" s="8" t="str">
        <f>IFERROR(VLOOKUP($B139,'pomembnost postaj'!$A$4:$L$400,'Pomevnost postaj_kopija'!E$1,0),"")</f>
        <v>IV</v>
      </c>
      <c r="F139" s="8" t="str">
        <f>IFERROR(VLOOKUP($B139,'pomembnost postaj'!$A$4:$L$400,'Pomevnost postaj_kopija'!F$1,0),"")</f>
        <v>NE</v>
      </c>
      <c r="G139" s="8" t="str">
        <f>IFERROR(VLOOKUP($B139,'pomembnost postaj'!$A$4:$L$400,'Pomevnost postaj_kopija'!G$1,0),"")</f>
        <v>NE</v>
      </c>
      <c r="H139" s="8" t="str">
        <f>IFERROR(VLOOKUP($B139,'pomembnost postaj'!$A$4:$L$400,'Pomevnost postaj_kopija'!H$1,0),"")</f>
        <v>NE</v>
      </c>
      <c r="I139" s="8" t="str">
        <f>IFERROR(VLOOKUP($B139,'pomembnost postaj'!$A$4:$L$400,'Pomevnost postaj_kopija'!I$1,0),"")</f>
        <v>NE</v>
      </c>
      <c r="J139" s="8" t="str">
        <f>IFERROR(VLOOKUP($B139,'pomembnost postaj'!$A$4:$L$400,'Pomevnost postaj_kopija'!J$1,0),"")</f>
        <v>NE</v>
      </c>
      <c r="K139" s="8" t="str">
        <f>IFERROR(VLOOKUP($B139,'pomembnost postaj'!$A$4:$L$400,'Pomevnost postaj_kopija'!K$1,0),"")</f>
        <v>NE</v>
      </c>
      <c r="L139" s="8" t="str">
        <f>IFERROR(VLOOKUP($B139,'pomembnost postaj'!$A$4:$L$400,'Pomevnost postaj_kopija'!L$1,0),"")</f>
        <v>NE</v>
      </c>
      <c r="M139" s="8" t="str">
        <f>IFERROR(VLOOKUP($B139,'pomembnost postaj'!$A$4:$L$400,'Pomevnost postaj_kopija'!M$1,0),"")</f>
        <v>NE</v>
      </c>
    </row>
    <row r="140" spans="1:13" x14ac:dyDescent="0.25">
      <c r="A140" t="str">
        <f t="shared" si="2"/>
        <v>DA</v>
      </c>
      <c r="B140" s="4" t="str">
        <f>'pomembnost postaj'!A141</f>
        <v xml:space="preserve">Ormož  </v>
      </c>
      <c r="C140" s="8">
        <f>IFERROR(VLOOKUP($B140,'pomembnost postaj'!$A$4:$L$400,'Pomevnost postaj_kopija'!C$1,0),"")</f>
        <v>53141</v>
      </c>
      <c r="D140" s="8">
        <f>IFERROR(VLOOKUP($B140,'pomembnost postaj'!$A$4:$L$400,'Pomevnost postaj_kopija'!D$1,0),"")</f>
        <v>145.59178082191781</v>
      </c>
      <c r="E140" s="8" t="str">
        <f>IFERROR(VLOOKUP($B140,'pomembnost postaj'!$A$4:$L$400,'Pomevnost postaj_kopija'!E$1,0),"")</f>
        <v>III</v>
      </c>
      <c r="F140" s="8" t="str">
        <f>IFERROR(VLOOKUP($B140,'pomembnost postaj'!$A$4:$L$400,'Pomevnost postaj_kopija'!F$1,0),"")</f>
        <v>DA</v>
      </c>
      <c r="G140" s="8" t="str">
        <f>IFERROR(VLOOKUP($B140,'pomembnost postaj'!$A$4:$L$400,'Pomevnost postaj_kopija'!G$1,0),"")</f>
        <v>DA</v>
      </c>
      <c r="H140" s="8" t="str">
        <f>IFERROR(VLOOKUP($B140,'pomembnost postaj'!$A$4:$L$400,'Pomevnost postaj_kopija'!H$1,0),"")</f>
        <v>NE</v>
      </c>
      <c r="I140" s="8" t="str">
        <f>IFERROR(VLOOKUP($B140,'pomembnost postaj'!$A$4:$L$400,'Pomevnost postaj_kopija'!I$1,0),"")</f>
        <v>NE</v>
      </c>
      <c r="J140" s="8" t="str">
        <f>IFERROR(VLOOKUP($B140,'pomembnost postaj'!$A$4:$L$400,'Pomevnost postaj_kopija'!J$1,0),"")</f>
        <v>NE</v>
      </c>
      <c r="K140" s="8" t="str">
        <f>IFERROR(VLOOKUP($B140,'pomembnost postaj'!$A$4:$L$400,'Pomevnost postaj_kopija'!K$1,0),"")</f>
        <v>DA</v>
      </c>
      <c r="L140" s="8" t="str">
        <f>IFERROR(VLOOKUP($B140,'pomembnost postaj'!$A$4:$L$400,'Pomevnost postaj_kopija'!L$1,0),"")</f>
        <v>NE</v>
      </c>
      <c r="M140" s="8" t="str">
        <f>IFERROR(VLOOKUP($B140,'pomembnost postaj'!$A$4:$L$400,'Pomevnost postaj_kopija'!M$1,0),"")</f>
        <v>NE</v>
      </c>
    </row>
    <row r="141" spans="1:13" hidden="1" x14ac:dyDescent="0.25">
      <c r="A141" t="str">
        <f t="shared" si="2"/>
        <v>NE</v>
      </c>
      <c r="B141" s="4" t="str">
        <f>'pomembnost postaj'!A142</f>
        <v xml:space="preserve">Ortnek  </v>
      </c>
      <c r="C141" s="8">
        <f>IFERROR(VLOOKUP($B141,'pomembnost postaj'!$A$4:$L$400,'Pomevnost postaj_kopija'!C$1,0),"")</f>
        <v>1536</v>
      </c>
      <c r="D141" s="8">
        <f>IFERROR(VLOOKUP($B141,'pomembnost postaj'!$A$4:$L$400,'Pomevnost postaj_kopija'!D$1,0),"")</f>
        <v>4.2082191780821914</v>
      </c>
      <c r="E141" s="8" t="str">
        <f>IFERROR(VLOOKUP($B141,'pomembnost postaj'!$A$4:$L$400,'Pomevnost postaj_kopija'!E$1,0),"")</f>
        <v>IV</v>
      </c>
      <c r="F141" s="8" t="str">
        <f>IFERROR(VLOOKUP($B141,'pomembnost postaj'!$A$4:$L$400,'Pomevnost postaj_kopija'!F$1,0),"")</f>
        <v>NE</v>
      </c>
      <c r="G141" s="8" t="str">
        <f>IFERROR(VLOOKUP($B141,'pomembnost postaj'!$A$4:$L$400,'Pomevnost postaj_kopija'!G$1,0),"")</f>
        <v>NE</v>
      </c>
      <c r="H141" s="8" t="str">
        <f>IFERROR(VLOOKUP($B141,'pomembnost postaj'!$A$4:$L$400,'Pomevnost postaj_kopija'!H$1,0),"")</f>
        <v>NE</v>
      </c>
      <c r="I141" s="8" t="str">
        <f>IFERROR(VLOOKUP($B141,'pomembnost postaj'!$A$4:$L$400,'Pomevnost postaj_kopija'!I$1,0),"")</f>
        <v>NE</v>
      </c>
      <c r="J141" s="8" t="str">
        <f>IFERROR(VLOOKUP($B141,'pomembnost postaj'!$A$4:$L$400,'Pomevnost postaj_kopija'!J$1,0),"")</f>
        <v>NE</v>
      </c>
      <c r="K141" s="8" t="str">
        <f>IFERROR(VLOOKUP($B141,'pomembnost postaj'!$A$4:$L$400,'Pomevnost postaj_kopija'!K$1,0),"")</f>
        <v>NE</v>
      </c>
      <c r="L141" s="8" t="str">
        <f>IFERROR(VLOOKUP($B141,'pomembnost postaj'!$A$4:$L$400,'Pomevnost postaj_kopija'!L$1,0),"")</f>
        <v>NE</v>
      </c>
      <c r="M141" s="8" t="str">
        <f>IFERROR(VLOOKUP($B141,'pomembnost postaj'!$A$4:$L$400,'Pomevnost postaj_kopija'!M$1,0),"")</f>
        <v>NE</v>
      </c>
    </row>
    <row r="142" spans="1:13" x14ac:dyDescent="0.25">
      <c r="A142" t="str">
        <f t="shared" si="2"/>
        <v>DA</v>
      </c>
      <c r="B142" s="4" t="str">
        <f>'pomembnost postaj'!A143</f>
        <v xml:space="preserve">Osluševci  </v>
      </c>
      <c r="C142" s="8">
        <f>IFERROR(VLOOKUP($B142,'pomembnost postaj'!$A$4:$L$400,'Pomevnost postaj_kopija'!C$1,0),"")</f>
        <v>7503</v>
      </c>
      <c r="D142" s="8">
        <f>IFERROR(VLOOKUP($B142,'pomembnost postaj'!$A$4:$L$400,'Pomevnost postaj_kopija'!D$1,0),"")</f>
        <v>20.556164383561644</v>
      </c>
      <c r="E142" s="8" t="str">
        <f>IFERROR(VLOOKUP($B142,'pomembnost postaj'!$A$4:$L$400,'Pomevnost postaj_kopija'!E$1,0),"")</f>
        <v>IV</v>
      </c>
      <c r="F142" s="8" t="str">
        <f>IFERROR(VLOOKUP($B142,'pomembnost postaj'!$A$4:$L$400,'Pomevnost postaj_kopija'!F$1,0),"")</f>
        <v>NE</v>
      </c>
      <c r="G142" s="8" t="str">
        <f>IFERROR(VLOOKUP($B142,'pomembnost postaj'!$A$4:$L$400,'Pomevnost postaj_kopija'!G$1,0),"")</f>
        <v>NE</v>
      </c>
      <c r="H142" s="8" t="str">
        <f>IFERROR(VLOOKUP($B142,'pomembnost postaj'!$A$4:$L$400,'Pomevnost postaj_kopija'!H$1,0),"")</f>
        <v>NE</v>
      </c>
      <c r="I142" s="8" t="str">
        <f>IFERROR(VLOOKUP($B142,'pomembnost postaj'!$A$4:$L$400,'Pomevnost postaj_kopija'!I$1,0),"")</f>
        <v>NE</v>
      </c>
      <c r="J142" s="8" t="str">
        <f>IFERROR(VLOOKUP($B142,'pomembnost postaj'!$A$4:$L$400,'Pomevnost postaj_kopija'!J$1,0),"")</f>
        <v>NE</v>
      </c>
      <c r="K142" s="8" t="str">
        <f>IFERROR(VLOOKUP($B142,'pomembnost postaj'!$A$4:$L$400,'Pomevnost postaj_kopija'!K$1,0),"")</f>
        <v>NE</v>
      </c>
      <c r="L142" s="8" t="str">
        <f>IFERROR(VLOOKUP($B142,'pomembnost postaj'!$A$4:$L$400,'Pomevnost postaj_kopija'!L$1,0),"")</f>
        <v>DA</v>
      </c>
      <c r="M142" s="8" t="str">
        <f>IFERROR(VLOOKUP($B142,'pomembnost postaj'!$A$4:$L$400,'Pomevnost postaj_kopija'!M$1,0),"")</f>
        <v>NE</v>
      </c>
    </row>
    <row r="143" spans="1:13" hidden="1" x14ac:dyDescent="0.25">
      <c r="A143" t="str">
        <f t="shared" si="2"/>
        <v>NE</v>
      </c>
      <c r="B143" s="4" t="str">
        <f>'pomembnost postaj'!A144</f>
        <v xml:space="preserve">Ostrožno  </v>
      </c>
      <c r="C143" s="8">
        <f>IFERROR(VLOOKUP($B143,'pomembnost postaj'!$A$4:$L$400,'Pomevnost postaj_kopija'!C$1,0),"")</f>
        <v>5563</v>
      </c>
      <c r="D143" s="8">
        <f>IFERROR(VLOOKUP($B143,'pomembnost postaj'!$A$4:$L$400,'Pomevnost postaj_kopija'!D$1,0),"")</f>
        <v>15.241095890410959</v>
      </c>
      <c r="E143" s="8" t="str">
        <f>IFERROR(VLOOKUP($B143,'pomembnost postaj'!$A$4:$L$400,'Pomevnost postaj_kopija'!E$1,0),"")</f>
        <v>IV</v>
      </c>
      <c r="F143" s="8" t="str">
        <f>IFERROR(VLOOKUP($B143,'pomembnost postaj'!$A$4:$L$400,'Pomevnost postaj_kopija'!F$1,0),"")</f>
        <v>NE</v>
      </c>
      <c r="G143" s="8" t="str">
        <f>IFERROR(VLOOKUP($B143,'pomembnost postaj'!$A$4:$L$400,'Pomevnost postaj_kopija'!G$1,0),"")</f>
        <v>NE</v>
      </c>
      <c r="H143" s="8" t="str">
        <f>IFERROR(VLOOKUP($B143,'pomembnost postaj'!$A$4:$L$400,'Pomevnost postaj_kopija'!H$1,0),"")</f>
        <v>NE</v>
      </c>
      <c r="I143" s="8" t="str">
        <f>IFERROR(VLOOKUP($B143,'pomembnost postaj'!$A$4:$L$400,'Pomevnost postaj_kopija'!I$1,0),"")</f>
        <v>NE</v>
      </c>
      <c r="J143" s="8" t="str">
        <f>IFERROR(VLOOKUP($B143,'pomembnost postaj'!$A$4:$L$400,'Pomevnost postaj_kopija'!J$1,0),"")</f>
        <v>NE</v>
      </c>
      <c r="K143" s="8" t="str">
        <f>IFERROR(VLOOKUP($B143,'pomembnost postaj'!$A$4:$L$400,'Pomevnost postaj_kopija'!K$1,0),"")</f>
        <v>NE</v>
      </c>
      <c r="L143" s="8" t="str">
        <f>IFERROR(VLOOKUP($B143,'pomembnost postaj'!$A$4:$L$400,'Pomevnost postaj_kopija'!L$1,0),"")</f>
        <v>NE</v>
      </c>
      <c r="M143" s="8" t="str">
        <f>IFERROR(VLOOKUP($B143,'pomembnost postaj'!$A$4:$L$400,'Pomevnost postaj_kopija'!M$1,0),"")</f>
        <v>NE</v>
      </c>
    </row>
    <row r="144" spans="1:13" hidden="1" x14ac:dyDescent="0.25">
      <c r="A144" t="str">
        <f t="shared" si="2"/>
        <v>NE</v>
      </c>
      <c r="B144" s="4" t="str">
        <f>'pomembnost postaj'!A145</f>
        <v xml:space="preserve">Otoče  </v>
      </c>
      <c r="C144" s="8">
        <f>IFERROR(VLOOKUP($B144,'pomembnost postaj'!$A$4:$L$400,'Pomevnost postaj_kopija'!C$1,0),"")</f>
        <v>15598</v>
      </c>
      <c r="D144" s="8">
        <f>IFERROR(VLOOKUP($B144,'pomembnost postaj'!$A$4:$L$400,'Pomevnost postaj_kopija'!D$1,0),"")</f>
        <v>42.734246575342468</v>
      </c>
      <c r="E144" s="8" t="str">
        <f>IFERROR(VLOOKUP($B144,'pomembnost postaj'!$A$4:$L$400,'Pomevnost postaj_kopija'!E$1,0),"")</f>
        <v>IV</v>
      </c>
      <c r="F144" s="8" t="str">
        <f>IFERROR(VLOOKUP($B144,'pomembnost postaj'!$A$4:$L$400,'Pomevnost postaj_kopija'!F$1,0),"")</f>
        <v>NE</v>
      </c>
      <c r="G144" s="8" t="str">
        <f>IFERROR(VLOOKUP($B144,'pomembnost postaj'!$A$4:$L$400,'Pomevnost postaj_kopija'!G$1,0),"")</f>
        <v>NE</v>
      </c>
      <c r="H144" s="8" t="str">
        <f>IFERROR(VLOOKUP($B144,'pomembnost postaj'!$A$4:$L$400,'Pomevnost postaj_kopija'!H$1,0),"")</f>
        <v>NE</v>
      </c>
      <c r="I144" s="8" t="str">
        <f>IFERROR(VLOOKUP($B144,'pomembnost postaj'!$A$4:$L$400,'Pomevnost postaj_kopija'!I$1,0),"")</f>
        <v>NE</v>
      </c>
      <c r="J144" s="8" t="str">
        <f>IFERROR(VLOOKUP($B144,'pomembnost postaj'!$A$4:$L$400,'Pomevnost postaj_kopija'!J$1,0),"")</f>
        <v>NE</v>
      </c>
      <c r="K144" s="8" t="str">
        <f>IFERROR(VLOOKUP($B144,'pomembnost postaj'!$A$4:$L$400,'Pomevnost postaj_kopija'!K$1,0),"")</f>
        <v>NE</v>
      </c>
      <c r="L144" s="8" t="str">
        <f>IFERROR(VLOOKUP($B144,'pomembnost postaj'!$A$4:$L$400,'Pomevnost postaj_kopija'!L$1,0),"")</f>
        <v>NE</v>
      </c>
      <c r="M144" s="8" t="str">
        <f>IFERROR(VLOOKUP($B144,'pomembnost postaj'!$A$4:$L$400,'Pomevnost postaj_kopija'!M$1,0),"")</f>
        <v>NE</v>
      </c>
    </row>
    <row r="145" spans="1:13" hidden="1" x14ac:dyDescent="0.25">
      <c r="A145" t="str">
        <f t="shared" si="2"/>
        <v>NE</v>
      </c>
      <c r="B145" s="4" t="str">
        <f>'pomembnost postaj'!A146</f>
        <v xml:space="preserve">Otovec  </v>
      </c>
      <c r="C145" s="8">
        <f>IFERROR(VLOOKUP($B145,'pomembnost postaj'!$A$4:$L$400,'Pomevnost postaj_kopija'!C$1,0),"")</f>
        <v>5027</v>
      </c>
      <c r="D145" s="8">
        <f>IFERROR(VLOOKUP($B145,'pomembnost postaj'!$A$4:$L$400,'Pomevnost postaj_kopija'!D$1,0),"")</f>
        <v>13.772602739726027</v>
      </c>
      <c r="E145" s="8" t="str">
        <f>IFERROR(VLOOKUP($B145,'pomembnost postaj'!$A$4:$L$400,'Pomevnost postaj_kopija'!E$1,0),"")</f>
        <v>IV</v>
      </c>
      <c r="F145" s="8" t="str">
        <f>IFERROR(VLOOKUP($B145,'pomembnost postaj'!$A$4:$L$400,'Pomevnost postaj_kopija'!F$1,0),"")</f>
        <v>NE</v>
      </c>
      <c r="G145" s="8" t="str">
        <f>IFERROR(VLOOKUP($B145,'pomembnost postaj'!$A$4:$L$400,'Pomevnost postaj_kopija'!G$1,0),"")</f>
        <v>NE</v>
      </c>
      <c r="H145" s="8" t="str">
        <f>IFERROR(VLOOKUP($B145,'pomembnost postaj'!$A$4:$L$400,'Pomevnost postaj_kopija'!H$1,0),"")</f>
        <v>NE</v>
      </c>
      <c r="I145" s="8" t="str">
        <f>IFERROR(VLOOKUP($B145,'pomembnost postaj'!$A$4:$L$400,'Pomevnost postaj_kopija'!I$1,0),"")</f>
        <v>NE</v>
      </c>
      <c r="J145" s="8" t="str">
        <f>IFERROR(VLOOKUP($B145,'pomembnost postaj'!$A$4:$L$400,'Pomevnost postaj_kopija'!J$1,0),"")</f>
        <v>NE</v>
      </c>
      <c r="K145" s="8" t="str">
        <f>IFERROR(VLOOKUP($B145,'pomembnost postaj'!$A$4:$L$400,'Pomevnost postaj_kopija'!K$1,0),"")</f>
        <v>NE</v>
      </c>
      <c r="L145" s="8" t="str">
        <f>IFERROR(VLOOKUP($B145,'pomembnost postaj'!$A$4:$L$400,'Pomevnost postaj_kopija'!L$1,0),"")</f>
        <v>NE</v>
      </c>
      <c r="M145" s="8" t="str">
        <f>IFERROR(VLOOKUP($B145,'pomembnost postaj'!$A$4:$L$400,'Pomevnost postaj_kopija'!M$1,0),"")</f>
        <v>NE</v>
      </c>
    </row>
    <row r="146" spans="1:13" hidden="1" x14ac:dyDescent="0.25">
      <c r="A146" t="str">
        <f t="shared" si="2"/>
        <v>NE</v>
      </c>
      <c r="B146" s="4" t="str">
        <f>'pomembnost postaj'!A147</f>
        <v xml:space="preserve">Ožbalt  </v>
      </c>
      <c r="C146" s="8">
        <f>IFERROR(VLOOKUP($B146,'pomembnost postaj'!$A$4:$L$400,'Pomevnost postaj_kopija'!C$1,0),"")</f>
        <v>32</v>
      </c>
      <c r="D146" s="8">
        <f>IFERROR(VLOOKUP($B146,'pomembnost postaj'!$A$4:$L$400,'Pomevnost postaj_kopija'!D$1,0),"")</f>
        <v>0.10921501706484642</v>
      </c>
      <c r="E146" s="8" t="str">
        <f>IFERROR(VLOOKUP($B146,'pomembnost postaj'!$A$4:$L$400,'Pomevnost postaj_kopija'!E$1,0),"")</f>
        <v>IV</v>
      </c>
      <c r="F146" s="8" t="str">
        <f>IFERROR(VLOOKUP($B146,'pomembnost postaj'!$A$4:$L$400,'Pomevnost postaj_kopija'!F$1,0),"")</f>
        <v>NE</v>
      </c>
      <c r="G146" s="8" t="str">
        <f>IFERROR(VLOOKUP($B146,'pomembnost postaj'!$A$4:$L$400,'Pomevnost postaj_kopija'!G$1,0),"")</f>
        <v>NE</v>
      </c>
      <c r="H146" s="8" t="str">
        <f>IFERROR(VLOOKUP($B146,'pomembnost postaj'!$A$4:$L$400,'Pomevnost postaj_kopija'!H$1,0),"")</f>
        <v>NE</v>
      </c>
      <c r="I146" s="8" t="str">
        <f>IFERROR(VLOOKUP($B146,'pomembnost postaj'!$A$4:$L$400,'Pomevnost postaj_kopija'!I$1,0),"")</f>
        <v>NE</v>
      </c>
      <c r="J146" s="8" t="str">
        <f>IFERROR(VLOOKUP($B146,'pomembnost postaj'!$A$4:$L$400,'Pomevnost postaj_kopija'!J$1,0),"")</f>
        <v>NE</v>
      </c>
      <c r="K146" s="8" t="str">
        <f>IFERROR(VLOOKUP($B146,'pomembnost postaj'!$A$4:$L$400,'Pomevnost postaj_kopija'!K$1,0),"")</f>
        <v>NE</v>
      </c>
      <c r="L146" s="8" t="str">
        <f>IFERROR(VLOOKUP($B146,'pomembnost postaj'!$A$4:$L$400,'Pomevnost postaj_kopija'!L$1,0),"")</f>
        <v>NE</v>
      </c>
      <c r="M146" s="8" t="str">
        <f>IFERROR(VLOOKUP($B146,'pomembnost postaj'!$A$4:$L$400,'Pomevnost postaj_kopija'!M$1,0),"")</f>
        <v>NE</v>
      </c>
    </row>
    <row r="147" spans="1:13" hidden="1" x14ac:dyDescent="0.25">
      <c r="A147" t="str">
        <f t="shared" si="2"/>
        <v>NE</v>
      </c>
      <c r="B147" s="4" t="str">
        <f>'pomembnost postaj'!A148</f>
        <v xml:space="preserve">Paška vas  </v>
      </c>
      <c r="C147" s="8">
        <f>IFERROR(VLOOKUP($B147,'pomembnost postaj'!$A$4:$L$400,'Pomevnost postaj_kopija'!C$1,0),"")</f>
        <v>12727</v>
      </c>
      <c r="D147" s="8">
        <f>IFERROR(VLOOKUP($B147,'pomembnost postaj'!$A$4:$L$400,'Pomevnost postaj_kopija'!D$1,0),"")</f>
        <v>42.423333333333332</v>
      </c>
      <c r="E147" s="8" t="str">
        <f>IFERROR(VLOOKUP($B147,'pomembnost postaj'!$A$4:$L$400,'Pomevnost postaj_kopija'!E$1,0),"")</f>
        <v>IV</v>
      </c>
      <c r="F147" s="8" t="str">
        <f>IFERROR(VLOOKUP($B147,'pomembnost postaj'!$A$4:$L$400,'Pomevnost postaj_kopija'!F$1,0),"")</f>
        <v>NE</v>
      </c>
      <c r="G147" s="8" t="str">
        <f>IFERROR(VLOOKUP($B147,'pomembnost postaj'!$A$4:$L$400,'Pomevnost postaj_kopija'!G$1,0),"")</f>
        <v>NE</v>
      </c>
      <c r="H147" s="8" t="str">
        <f>IFERROR(VLOOKUP($B147,'pomembnost postaj'!$A$4:$L$400,'Pomevnost postaj_kopija'!H$1,0),"")</f>
        <v>NE</v>
      </c>
      <c r="I147" s="8" t="str">
        <f>IFERROR(VLOOKUP($B147,'pomembnost postaj'!$A$4:$L$400,'Pomevnost postaj_kopija'!I$1,0),"")</f>
        <v>NE</v>
      </c>
      <c r="J147" s="8" t="str">
        <f>IFERROR(VLOOKUP($B147,'pomembnost postaj'!$A$4:$L$400,'Pomevnost postaj_kopija'!J$1,0),"")</f>
        <v>NE</v>
      </c>
      <c r="K147" s="8" t="str">
        <f>IFERROR(VLOOKUP($B147,'pomembnost postaj'!$A$4:$L$400,'Pomevnost postaj_kopija'!K$1,0),"")</f>
        <v>NE</v>
      </c>
      <c r="L147" s="8" t="str">
        <f>IFERROR(VLOOKUP($B147,'pomembnost postaj'!$A$4:$L$400,'Pomevnost postaj_kopija'!L$1,0),"")</f>
        <v>NE</v>
      </c>
      <c r="M147" s="8" t="str">
        <f>IFERROR(VLOOKUP($B147,'pomembnost postaj'!$A$4:$L$400,'Pomevnost postaj_kopija'!M$1,0),"")</f>
        <v>NE</v>
      </c>
    </row>
    <row r="148" spans="1:13" hidden="1" x14ac:dyDescent="0.25">
      <c r="A148" t="str">
        <f t="shared" si="2"/>
        <v>NE</v>
      </c>
      <c r="B148" s="4" t="str">
        <f>'pomembnost postaj'!A149</f>
        <v xml:space="preserve">Pavlovci  </v>
      </c>
      <c r="C148" s="8">
        <f>IFERROR(VLOOKUP($B148,'pomembnost postaj'!$A$4:$L$400,'Pomevnost postaj_kopija'!C$1,0),"")</f>
        <v>3077</v>
      </c>
      <c r="D148" s="8">
        <f>IFERROR(VLOOKUP($B148,'pomembnost postaj'!$A$4:$L$400,'Pomevnost postaj_kopija'!D$1,0),"")</f>
        <v>8.4301369863013704</v>
      </c>
      <c r="E148" s="8" t="str">
        <f>IFERROR(VLOOKUP($B148,'pomembnost postaj'!$A$4:$L$400,'Pomevnost postaj_kopija'!E$1,0),"")</f>
        <v>IV</v>
      </c>
      <c r="F148" s="8" t="str">
        <f>IFERROR(VLOOKUP($B148,'pomembnost postaj'!$A$4:$L$400,'Pomevnost postaj_kopija'!F$1,0),"")</f>
        <v>NE</v>
      </c>
      <c r="G148" s="8" t="str">
        <f>IFERROR(VLOOKUP($B148,'pomembnost postaj'!$A$4:$L$400,'Pomevnost postaj_kopija'!G$1,0),"")</f>
        <v>NE</v>
      </c>
      <c r="H148" s="8" t="str">
        <f>IFERROR(VLOOKUP($B148,'pomembnost postaj'!$A$4:$L$400,'Pomevnost postaj_kopija'!H$1,0),"")</f>
        <v>NE</v>
      </c>
      <c r="I148" s="8" t="str">
        <f>IFERROR(VLOOKUP($B148,'pomembnost postaj'!$A$4:$L$400,'Pomevnost postaj_kopija'!I$1,0),"")</f>
        <v>NE</v>
      </c>
      <c r="J148" s="8" t="str">
        <f>IFERROR(VLOOKUP($B148,'pomembnost postaj'!$A$4:$L$400,'Pomevnost postaj_kopija'!J$1,0),"")</f>
        <v>NE</v>
      </c>
      <c r="K148" s="8" t="str">
        <f>IFERROR(VLOOKUP($B148,'pomembnost postaj'!$A$4:$L$400,'Pomevnost postaj_kopija'!K$1,0),"")</f>
        <v>NE</v>
      </c>
      <c r="L148" s="8" t="str">
        <f>IFERROR(VLOOKUP($B148,'pomembnost postaj'!$A$4:$L$400,'Pomevnost postaj_kopija'!L$1,0),"")</f>
        <v>NE</v>
      </c>
      <c r="M148" s="8" t="str">
        <f>IFERROR(VLOOKUP($B148,'pomembnost postaj'!$A$4:$L$400,'Pomevnost postaj_kopija'!M$1,0),"")</f>
        <v>NE</v>
      </c>
    </row>
    <row r="149" spans="1:13" hidden="1" x14ac:dyDescent="0.25">
      <c r="A149" t="str">
        <f t="shared" si="2"/>
        <v>NE</v>
      </c>
      <c r="B149" s="4" t="str">
        <f>'pomembnost postaj'!A150</f>
        <v xml:space="preserve">Pesnica  </v>
      </c>
      <c r="C149" s="8">
        <f>IFERROR(VLOOKUP($B149,'pomembnost postaj'!$A$4:$L$400,'Pomevnost postaj_kopija'!C$1,0),"")</f>
        <v>8251</v>
      </c>
      <c r="D149" s="8">
        <f>IFERROR(VLOOKUP($B149,'pomembnost postaj'!$A$4:$L$400,'Pomevnost postaj_kopija'!D$1,0),"")</f>
        <v>22.605479452054794</v>
      </c>
      <c r="E149" s="8" t="str">
        <f>IFERROR(VLOOKUP($B149,'pomembnost postaj'!$A$4:$L$400,'Pomevnost postaj_kopija'!E$1,0),"")</f>
        <v>IV</v>
      </c>
      <c r="F149" s="8" t="str">
        <f>IFERROR(VLOOKUP($B149,'pomembnost postaj'!$A$4:$L$400,'Pomevnost postaj_kopija'!F$1,0),"")</f>
        <v>NE</v>
      </c>
      <c r="G149" s="8" t="str">
        <f>IFERROR(VLOOKUP($B149,'pomembnost postaj'!$A$4:$L$400,'Pomevnost postaj_kopija'!G$1,0),"")</f>
        <v>NE</v>
      </c>
      <c r="H149" s="8" t="str">
        <f>IFERROR(VLOOKUP($B149,'pomembnost postaj'!$A$4:$L$400,'Pomevnost postaj_kopija'!H$1,0),"")</f>
        <v>NE</v>
      </c>
      <c r="I149" s="8" t="str">
        <f>IFERROR(VLOOKUP($B149,'pomembnost postaj'!$A$4:$L$400,'Pomevnost postaj_kopija'!I$1,0),"")</f>
        <v>NE</v>
      </c>
      <c r="J149" s="8" t="str">
        <f>IFERROR(VLOOKUP($B149,'pomembnost postaj'!$A$4:$L$400,'Pomevnost postaj_kopija'!J$1,0),"")</f>
        <v>NE</v>
      </c>
      <c r="K149" s="8" t="str">
        <f>IFERROR(VLOOKUP($B149,'pomembnost postaj'!$A$4:$L$400,'Pomevnost postaj_kopija'!K$1,0),"")</f>
        <v>NE</v>
      </c>
      <c r="L149" s="8" t="str">
        <f>IFERROR(VLOOKUP($B149,'pomembnost postaj'!$A$4:$L$400,'Pomevnost postaj_kopija'!L$1,0),"")</f>
        <v>NE</v>
      </c>
      <c r="M149" s="8" t="str">
        <f>IFERROR(VLOOKUP($B149,'pomembnost postaj'!$A$4:$L$400,'Pomevnost postaj_kopija'!M$1,0),"")</f>
        <v>NE</v>
      </c>
    </row>
    <row r="150" spans="1:13" hidden="1" x14ac:dyDescent="0.25">
      <c r="A150" t="str">
        <f t="shared" si="2"/>
        <v>NE</v>
      </c>
      <c r="B150" s="4" t="str">
        <f>'pomembnost postaj'!A151</f>
        <v xml:space="preserve">Petrovče  </v>
      </c>
      <c r="C150" s="8">
        <f>IFERROR(VLOOKUP($B150,'pomembnost postaj'!$A$4:$L$400,'Pomevnost postaj_kopija'!C$1,0),"")</f>
        <v>19010</v>
      </c>
      <c r="D150" s="8">
        <f>IFERROR(VLOOKUP($B150,'pomembnost postaj'!$A$4:$L$400,'Pomevnost postaj_kopija'!D$1,0),"")</f>
        <v>63.366666666666667</v>
      </c>
      <c r="E150" s="8" t="str">
        <f>IFERROR(VLOOKUP($B150,'pomembnost postaj'!$A$4:$L$400,'Pomevnost postaj_kopija'!E$1,0),"")</f>
        <v>IV</v>
      </c>
      <c r="F150" s="8" t="str">
        <f>IFERROR(VLOOKUP($B150,'pomembnost postaj'!$A$4:$L$400,'Pomevnost postaj_kopija'!F$1,0),"")</f>
        <v>NE</v>
      </c>
      <c r="G150" s="8" t="str">
        <f>IFERROR(VLOOKUP($B150,'pomembnost postaj'!$A$4:$L$400,'Pomevnost postaj_kopija'!G$1,0),"")</f>
        <v>NE</v>
      </c>
      <c r="H150" s="8" t="str">
        <f>IFERROR(VLOOKUP($B150,'pomembnost postaj'!$A$4:$L$400,'Pomevnost postaj_kopija'!H$1,0),"")</f>
        <v>NE</v>
      </c>
      <c r="I150" s="8" t="str">
        <f>IFERROR(VLOOKUP($B150,'pomembnost postaj'!$A$4:$L$400,'Pomevnost postaj_kopija'!I$1,0),"")</f>
        <v>NE</v>
      </c>
      <c r="J150" s="8" t="str">
        <f>IFERROR(VLOOKUP($B150,'pomembnost postaj'!$A$4:$L$400,'Pomevnost postaj_kopija'!J$1,0),"")</f>
        <v>NE</v>
      </c>
      <c r="K150" s="8" t="str">
        <f>IFERROR(VLOOKUP($B150,'pomembnost postaj'!$A$4:$L$400,'Pomevnost postaj_kopija'!K$1,0),"")</f>
        <v>NE</v>
      </c>
      <c r="L150" s="8" t="str">
        <f>IFERROR(VLOOKUP($B150,'pomembnost postaj'!$A$4:$L$400,'Pomevnost postaj_kopija'!L$1,0),"")</f>
        <v>NE</v>
      </c>
      <c r="M150" s="8" t="str">
        <f>IFERROR(VLOOKUP($B150,'pomembnost postaj'!$A$4:$L$400,'Pomevnost postaj_kopija'!M$1,0),"")</f>
        <v>NE</v>
      </c>
    </row>
    <row r="151" spans="1:13" hidden="1" x14ac:dyDescent="0.25">
      <c r="A151" t="str">
        <f t="shared" si="2"/>
        <v>NE</v>
      </c>
      <c r="B151" s="4" t="str">
        <f>'pomembnost postaj'!A152</f>
        <v xml:space="preserve">Pijavice  </v>
      </c>
      <c r="C151" s="8">
        <f>IFERROR(VLOOKUP($B151,'pomembnost postaj'!$A$4:$L$400,'Pomevnost postaj_kopija'!C$1,0),"")</f>
        <v>4646</v>
      </c>
      <c r="D151" s="8">
        <f>IFERROR(VLOOKUP($B151,'pomembnost postaj'!$A$4:$L$400,'Pomevnost postaj_kopija'!D$1,0),"")</f>
        <v>12.728767123287671</v>
      </c>
      <c r="E151" s="8" t="str">
        <f>IFERROR(VLOOKUP($B151,'pomembnost postaj'!$A$4:$L$400,'Pomevnost postaj_kopija'!E$1,0),"")</f>
        <v>IV</v>
      </c>
      <c r="F151" s="8" t="str">
        <f>IFERROR(VLOOKUP($B151,'pomembnost postaj'!$A$4:$L$400,'Pomevnost postaj_kopija'!F$1,0),"")</f>
        <v>NE</v>
      </c>
      <c r="G151" s="8" t="str">
        <f>IFERROR(VLOOKUP($B151,'pomembnost postaj'!$A$4:$L$400,'Pomevnost postaj_kopija'!G$1,0),"")</f>
        <v>NE</v>
      </c>
      <c r="H151" s="8" t="str">
        <f>IFERROR(VLOOKUP($B151,'pomembnost postaj'!$A$4:$L$400,'Pomevnost postaj_kopija'!H$1,0),"")</f>
        <v>NE</v>
      </c>
      <c r="I151" s="8" t="str">
        <f>IFERROR(VLOOKUP($B151,'pomembnost postaj'!$A$4:$L$400,'Pomevnost postaj_kopija'!I$1,0),"")</f>
        <v>NE</v>
      </c>
      <c r="J151" s="8" t="str">
        <f>IFERROR(VLOOKUP($B151,'pomembnost postaj'!$A$4:$L$400,'Pomevnost postaj_kopija'!J$1,0),"")</f>
        <v>NE</v>
      </c>
      <c r="K151" s="8" t="str">
        <f>IFERROR(VLOOKUP($B151,'pomembnost postaj'!$A$4:$L$400,'Pomevnost postaj_kopija'!K$1,0),"")</f>
        <v>NE</v>
      </c>
      <c r="L151" s="8" t="str">
        <f>IFERROR(VLOOKUP($B151,'pomembnost postaj'!$A$4:$L$400,'Pomevnost postaj_kopija'!L$1,0),"")</f>
        <v>NE</v>
      </c>
      <c r="M151" s="8" t="str">
        <f>IFERROR(VLOOKUP($B151,'pomembnost postaj'!$A$4:$L$400,'Pomevnost postaj_kopija'!M$1,0),"")</f>
        <v>NE</v>
      </c>
    </row>
    <row r="152" spans="1:13" x14ac:dyDescent="0.25">
      <c r="A152" t="str">
        <f t="shared" si="2"/>
        <v>DA</v>
      </c>
      <c r="B152" s="4" t="str">
        <f>'pomembnost postaj'!A153</f>
        <v xml:space="preserve">Pivka  </v>
      </c>
      <c r="C152" s="8">
        <f>IFERROR(VLOOKUP($B152,'pomembnost postaj'!$A$4:$L$400,'Pomevnost postaj_kopija'!C$1,0),"")</f>
        <v>60007</v>
      </c>
      <c r="D152" s="8">
        <f>IFERROR(VLOOKUP($B152,'pomembnost postaj'!$A$4:$L$400,'Pomevnost postaj_kopija'!D$1,0),"")</f>
        <v>164.40273972602739</v>
      </c>
      <c r="E152" s="8" t="str">
        <f>IFERROR(VLOOKUP($B152,'pomembnost postaj'!$A$4:$L$400,'Pomevnost postaj_kopija'!E$1,0),"")</f>
        <v>III</v>
      </c>
      <c r="F152" s="8" t="str">
        <f>IFERROR(VLOOKUP($B152,'pomembnost postaj'!$A$4:$L$400,'Pomevnost postaj_kopija'!F$1,0),"")</f>
        <v>DA</v>
      </c>
      <c r="G152" s="8" t="str">
        <f>IFERROR(VLOOKUP($B152,'pomembnost postaj'!$A$4:$L$400,'Pomevnost postaj_kopija'!G$1,0),"")</f>
        <v>DA</v>
      </c>
      <c r="H152" s="8" t="str">
        <f>IFERROR(VLOOKUP($B152,'pomembnost postaj'!$A$4:$L$400,'Pomevnost postaj_kopija'!H$1,0),"")</f>
        <v>NE</v>
      </c>
      <c r="I152" s="8" t="str">
        <f>IFERROR(VLOOKUP($B152,'pomembnost postaj'!$A$4:$L$400,'Pomevnost postaj_kopija'!I$1,0),"")</f>
        <v>NE</v>
      </c>
      <c r="J152" s="8" t="str">
        <f>IFERROR(VLOOKUP($B152,'pomembnost postaj'!$A$4:$L$400,'Pomevnost postaj_kopija'!J$1,0),"")</f>
        <v>NE</v>
      </c>
      <c r="K152" s="8" t="str">
        <f>IFERROR(VLOOKUP($B152,'pomembnost postaj'!$A$4:$L$400,'Pomevnost postaj_kopija'!K$1,0),"")</f>
        <v>DA</v>
      </c>
      <c r="L152" s="8" t="str">
        <f>IFERROR(VLOOKUP($B152,'pomembnost postaj'!$A$4:$L$400,'Pomevnost postaj_kopija'!L$1,0),"")</f>
        <v>NE</v>
      </c>
      <c r="M152" s="8" t="str">
        <f>IFERROR(VLOOKUP($B152,'pomembnost postaj'!$A$4:$L$400,'Pomevnost postaj_kopija'!M$1,0),"")</f>
        <v>NE</v>
      </c>
    </row>
    <row r="153" spans="1:13" hidden="1" x14ac:dyDescent="0.25">
      <c r="A153" t="str">
        <f t="shared" si="2"/>
        <v>NE</v>
      </c>
      <c r="B153" s="4" t="str">
        <f>'pomembnost postaj'!A154</f>
        <v xml:space="preserve">Planina  </v>
      </c>
      <c r="C153" s="8">
        <f>IFERROR(VLOOKUP($B153,'pomembnost postaj'!$A$4:$L$400,'Pomevnost postaj_kopija'!C$1,0),"")</f>
        <v>2990</v>
      </c>
      <c r="D153" s="8">
        <f>IFERROR(VLOOKUP($B153,'pomembnost postaj'!$A$4:$L$400,'Pomevnost postaj_kopija'!D$1,0),"")</f>
        <v>8.1917808219178081</v>
      </c>
      <c r="E153" s="8" t="str">
        <f>IFERROR(VLOOKUP($B153,'pomembnost postaj'!$A$4:$L$400,'Pomevnost postaj_kopija'!E$1,0),"")</f>
        <v>IV</v>
      </c>
      <c r="F153" s="8" t="str">
        <f>IFERROR(VLOOKUP($B153,'pomembnost postaj'!$A$4:$L$400,'Pomevnost postaj_kopija'!F$1,0),"")</f>
        <v>NE</v>
      </c>
      <c r="G153" s="8" t="str">
        <f>IFERROR(VLOOKUP($B153,'pomembnost postaj'!$A$4:$L$400,'Pomevnost postaj_kopija'!G$1,0),"")</f>
        <v>NE</v>
      </c>
      <c r="H153" s="8" t="str">
        <f>IFERROR(VLOOKUP($B153,'pomembnost postaj'!$A$4:$L$400,'Pomevnost postaj_kopija'!H$1,0),"")</f>
        <v>NE</v>
      </c>
      <c r="I153" s="8" t="str">
        <f>IFERROR(VLOOKUP($B153,'pomembnost postaj'!$A$4:$L$400,'Pomevnost postaj_kopija'!I$1,0),"")</f>
        <v>NE</v>
      </c>
      <c r="J153" s="8" t="str">
        <f>IFERROR(VLOOKUP($B153,'pomembnost postaj'!$A$4:$L$400,'Pomevnost postaj_kopija'!J$1,0),"")</f>
        <v>NE</v>
      </c>
      <c r="K153" s="8" t="str">
        <f>IFERROR(VLOOKUP($B153,'pomembnost postaj'!$A$4:$L$400,'Pomevnost postaj_kopija'!K$1,0),"")</f>
        <v>NE</v>
      </c>
      <c r="L153" s="8" t="str">
        <f>IFERROR(VLOOKUP($B153,'pomembnost postaj'!$A$4:$L$400,'Pomevnost postaj_kopija'!L$1,0),"")</f>
        <v>NE</v>
      </c>
      <c r="M153" s="8" t="str">
        <f>IFERROR(VLOOKUP($B153,'pomembnost postaj'!$A$4:$L$400,'Pomevnost postaj_kopija'!M$1,0),"")</f>
        <v>NE</v>
      </c>
    </row>
    <row r="154" spans="1:13" hidden="1" x14ac:dyDescent="0.25">
      <c r="A154" t="str">
        <f t="shared" si="2"/>
        <v>NE</v>
      </c>
      <c r="B154" s="4" t="str">
        <f>'pomembnost postaj'!A155</f>
        <v xml:space="preserve">Plave  </v>
      </c>
      <c r="C154" s="8">
        <f>IFERROR(VLOOKUP($B154,'pomembnost postaj'!$A$4:$L$400,'Pomevnost postaj_kopija'!C$1,0),"")</f>
        <v>2256</v>
      </c>
      <c r="D154" s="8">
        <f>IFERROR(VLOOKUP($B154,'pomembnost postaj'!$A$4:$L$400,'Pomevnost postaj_kopija'!D$1,0),"")</f>
        <v>6.1808219178082195</v>
      </c>
      <c r="E154" s="8" t="str">
        <f>IFERROR(VLOOKUP($B154,'pomembnost postaj'!$A$4:$L$400,'Pomevnost postaj_kopija'!E$1,0),"")</f>
        <v>IV</v>
      </c>
      <c r="F154" s="8" t="str">
        <f>IFERROR(VLOOKUP($B154,'pomembnost postaj'!$A$4:$L$400,'Pomevnost postaj_kopija'!F$1,0),"")</f>
        <v>NE</v>
      </c>
      <c r="G154" s="8" t="str">
        <f>IFERROR(VLOOKUP($B154,'pomembnost postaj'!$A$4:$L$400,'Pomevnost postaj_kopija'!G$1,0),"")</f>
        <v>NE</v>
      </c>
      <c r="H154" s="8" t="str">
        <f>IFERROR(VLOOKUP($B154,'pomembnost postaj'!$A$4:$L$400,'Pomevnost postaj_kopija'!H$1,0),"")</f>
        <v>NE</v>
      </c>
      <c r="I154" s="8" t="str">
        <f>IFERROR(VLOOKUP($B154,'pomembnost postaj'!$A$4:$L$400,'Pomevnost postaj_kopija'!I$1,0),"")</f>
        <v>NE</v>
      </c>
      <c r="J154" s="8" t="str">
        <f>IFERROR(VLOOKUP($B154,'pomembnost postaj'!$A$4:$L$400,'Pomevnost postaj_kopija'!J$1,0),"")</f>
        <v>NE</v>
      </c>
      <c r="K154" s="8" t="str">
        <f>IFERROR(VLOOKUP($B154,'pomembnost postaj'!$A$4:$L$400,'Pomevnost postaj_kopija'!K$1,0),"")</f>
        <v>NE</v>
      </c>
      <c r="L154" s="8" t="str">
        <f>IFERROR(VLOOKUP($B154,'pomembnost postaj'!$A$4:$L$400,'Pomevnost postaj_kopija'!L$1,0),"")</f>
        <v>NE</v>
      </c>
      <c r="M154" s="8" t="str">
        <f>IFERROR(VLOOKUP($B154,'pomembnost postaj'!$A$4:$L$400,'Pomevnost postaj_kopija'!M$1,0),"")</f>
        <v>NE</v>
      </c>
    </row>
    <row r="155" spans="1:13" hidden="1" x14ac:dyDescent="0.25">
      <c r="A155" t="str">
        <f t="shared" si="2"/>
        <v>NE</v>
      </c>
      <c r="B155" s="4" t="str">
        <f>'pomembnost postaj'!A156</f>
        <v xml:space="preserve">Podbrdo  </v>
      </c>
      <c r="C155" s="8">
        <f>IFERROR(VLOOKUP($B155,'pomembnost postaj'!$A$4:$L$400,'Pomevnost postaj_kopija'!C$1,0),"")</f>
        <v>38644</v>
      </c>
      <c r="D155" s="8">
        <f>IFERROR(VLOOKUP($B155,'pomembnost postaj'!$A$4:$L$400,'Pomevnost postaj_kopija'!D$1,0),"")</f>
        <v>105.87397260273973</v>
      </c>
      <c r="E155" s="8" t="str">
        <f>IFERROR(VLOOKUP($B155,'pomembnost postaj'!$A$4:$L$400,'Pomevnost postaj_kopija'!E$1,0),"")</f>
        <v>IV</v>
      </c>
      <c r="F155" s="8" t="str">
        <f>IFERROR(VLOOKUP($B155,'pomembnost postaj'!$A$4:$L$400,'Pomevnost postaj_kopija'!F$1,0),"")</f>
        <v>NE</v>
      </c>
      <c r="G155" s="8" t="str">
        <f>IFERROR(VLOOKUP($B155,'pomembnost postaj'!$A$4:$L$400,'Pomevnost postaj_kopija'!G$1,0),"")</f>
        <v>NE</v>
      </c>
      <c r="H155" s="8" t="str">
        <f>IFERROR(VLOOKUP($B155,'pomembnost postaj'!$A$4:$L$400,'Pomevnost postaj_kopija'!H$1,0),"")</f>
        <v>NE</v>
      </c>
      <c r="I155" s="8" t="str">
        <f>IFERROR(VLOOKUP($B155,'pomembnost postaj'!$A$4:$L$400,'Pomevnost postaj_kopija'!I$1,0),"")</f>
        <v>NE</v>
      </c>
      <c r="J155" s="8" t="str">
        <f>IFERROR(VLOOKUP($B155,'pomembnost postaj'!$A$4:$L$400,'Pomevnost postaj_kopija'!J$1,0),"")</f>
        <v>NE</v>
      </c>
      <c r="K155" s="8" t="str">
        <f>IFERROR(VLOOKUP($B155,'pomembnost postaj'!$A$4:$L$400,'Pomevnost postaj_kopija'!K$1,0),"")</f>
        <v>NE</v>
      </c>
      <c r="L155" s="8" t="str">
        <f>IFERROR(VLOOKUP($B155,'pomembnost postaj'!$A$4:$L$400,'Pomevnost postaj_kopija'!L$1,0),"")</f>
        <v>NE</v>
      </c>
      <c r="M155" s="8" t="str">
        <f>IFERROR(VLOOKUP($B155,'pomembnost postaj'!$A$4:$L$400,'Pomevnost postaj_kopija'!M$1,0),"")</f>
        <v>NE</v>
      </c>
    </row>
    <row r="156" spans="1:13" x14ac:dyDescent="0.25">
      <c r="A156" t="str">
        <f t="shared" si="2"/>
        <v>DA</v>
      </c>
      <c r="B156" s="4" t="str">
        <f>'pomembnost postaj'!A157</f>
        <v xml:space="preserve">Podčetrtek  </v>
      </c>
      <c r="C156" s="8">
        <f>IFERROR(VLOOKUP($B156,'pomembnost postaj'!$A$4:$L$400,'Pomevnost postaj_kopija'!C$1,0),"")</f>
        <v>6967</v>
      </c>
      <c r="D156" s="8">
        <f>IFERROR(VLOOKUP($B156,'pomembnost postaj'!$A$4:$L$400,'Pomevnost postaj_kopija'!D$1,0),"")</f>
        <v>19.087671232876712</v>
      </c>
      <c r="E156" s="8" t="str">
        <f>IFERROR(VLOOKUP($B156,'pomembnost postaj'!$A$4:$L$400,'Pomevnost postaj_kopija'!E$1,0),"")</f>
        <v>IV</v>
      </c>
      <c r="F156" s="8" t="str">
        <f>IFERROR(VLOOKUP($B156,'pomembnost postaj'!$A$4:$L$400,'Pomevnost postaj_kopija'!F$1,0),"")</f>
        <v>NE</v>
      </c>
      <c r="G156" s="8" t="str">
        <f>IFERROR(VLOOKUP($B156,'pomembnost postaj'!$A$4:$L$400,'Pomevnost postaj_kopija'!G$1,0),"")</f>
        <v>NE</v>
      </c>
      <c r="H156" s="8" t="str">
        <f>IFERROR(VLOOKUP($B156,'pomembnost postaj'!$A$4:$L$400,'Pomevnost postaj_kopija'!H$1,0),"")</f>
        <v>NE</v>
      </c>
      <c r="I156" s="8" t="str">
        <f>IFERROR(VLOOKUP($B156,'pomembnost postaj'!$A$4:$L$400,'Pomevnost postaj_kopija'!I$1,0),"")</f>
        <v>NE</v>
      </c>
      <c r="J156" s="8" t="str">
        <f>IFERROR(VLOOKUP($B156,'pomembnost postaj'!$A$4:$L$400,'Pomevnost postaj_kopija'!J$1,0),"")</f>
        <v>NE</v>
      </c>
      <c r="K156" s="8" t="str">
        <f>IFERROR(VLOOKUP($B156,'pomembnost postaj'!$A$4:$L$400,'Pomevnost postaj_kopija'!K$1,0),"")</f>
        <v>NE</v>
      </c>
      <c r="L156" s="8" t="str">
        <f>IFERROR(VLOOKUP($B156,'pomembnost postaj'!$A$4:$L$400,'Pomevnost postaj_kopija'!L$1,0),"")</f>
        <v>DA</v>
      </c>
      <c r="M156" s="8" t="str">
        <f>IFERROR(VLOOKUP($B156,'pomembnost postaj'!$A$4:$L$400,'Pomevnost postaj_kopija'!M$1,0),"")</f>
        <v>NE</v>
      </c>
    </row>
    <row r="157" spans="1:13" hidden="1" x14ac:dyDescent="0.25">
      <c r="A157" t="str">
        <f t="shared" si="2"/>
        <v>NE</v>
      </c>
      <c r="B157" s="4" t="str">
        <f>'pomembnost postaj'!A158</f>
        <v xml:space="preserve">Podčetrtek Toplice  </v>
      </c>
      <c r="C157" s="8">
        <f>IFERROR(VLOOKUP($B157,'pomembnost postaj'!$A$4:$L$400,'Pomevnost postaj_kopija'!C$1,0),"")</f>
        <v>2513</v>
      </c>
      <c r="D157" s="8">
        <f>IFERROR(VLOOKUP($B157,'pomembnost postaj'!$A$4:$L$400,'Pomevnost postaj_kopija'!D$1,0),"")</f>
        <v>6.8849315068493153</v>
      </c>
      <c r="E157" s="8" t="str">
        <f>IFERROR(VLOOKUP($B157,'pomembnost postaj'!$A$4:$L$400,'Pomevnost postaj_kopija'!E$1,0),"")</f>
        <v>IV</v>
      </c>
      <c r="F157" s="8" t="str">
        <f>IFERROR(VLOOKUP($B157,'pomembnost postaj'!$A$4:$L$400,'Pomevnost postaj_kopija'!F$1,0),"")</f>
        <v>NE</v>
      </c>
      <c r="G157" s="8" t="str">
        <f>IFERROR(VLOOKUP($B157,'pomembnost postaj'!$A$4:$L$400,'Pomevnost postaj_kopija'!G$1,0),"")</f>
        <v>NE</v>
      </c>
      <c r="H157" s="8" t="str">
        <f>IFERROR(VLOOKUP($B157,'pomembnost postaj'!$A$4:$L$400,'Pomevnost postaj_kopija'!H$1,0),"")</f>
        <v>NE</v>
      </c>
      <c r="I157" s="8" t="str">
        <f>IFERROR(VLOOKUP($B157,'pomembnost postaj'!$A$4:$L$400,'Pomevnost postaj_kopija'!I$1,0),"")</f>
        <v>NE</v>
      </c>
      <c r="J157" s="8" t="str">
        <f>IFERROR(VLOOKUP($B157,'pomembnost postaj'!$A$4:$L$400,'Pomevnost postaj_kopija'!J$1,0),"")</f>
        <v>NE</v>
      </c>
      <c r="K157" s="8" t="str">
        <f>IFERROR(VLOOKUP($B157,'pomembnost postaj'!$A$4:$L$400,'Pomevnost postaj_kopija'!K$1,0),"")</f>
        <v>NE</v>
      </c>
      <c r="L157" s="8" t="str">
        <f>IFERROR(VLOOKUP($B157,'pomembnost postaj'!$A$4:$L$400,'Pomevnost postaj_kopija'!L$1,0),"")</f>
        <v>NE</v>
      </c>
      <c r="M157" s="8" t="str">
        <f>IFERROR(VLOOKUP($B157,'pomembnost postaj'!$A$4:$L$400,'Pomevnost postaj_kopija'!M$1,0),"")</f>
        <v>NE</v>
      </c>
    </row>
    <row r="158" spans="1:13" hidden="1" x14ac:dyDescent="0.25">
      <c r="A158" t="str">
        <f t="shared" si="2"/>
        <v>NE</v>
      </c>
      <c r="B158" s="4" t="str">
        <f>'pomembnost postaj'!A159</f>
        <v xml:space="preserve">Podgorje  </v>
      </c>
      <c r="C158" s="8">
        <f>IFERROR(VLOOKUP($B158,'pomembnost postaj'!$A$4:$L$400,'Pomevnost postaj_kopija'!C$1,0),"")</f>
        <v>50</v>
      </c>
      <c r="D158" s="8">
        <f>IFERROR(VLOOKUP($B158,'pomembnost postaj'!$A$4:$L$400,'Pomevnost postaj_kopija'!D$1,0),"")</f>
        <v>0.13698630136986301</v>
      </c>
      <c r="E158" s="8" t="str">
        <f>IFERROR(VLOOKUP($B158,'pomembnost postaj'!$A$4:$L$400,'Pomevnost postaj_kopija'!E$1,0),"")</f>
        <v>IV</v>
      </c>
      <c r="F158" s="8" t="str">
        <f>IFERROR(VLOOKUP($B158,'pomembnost postaj'!$A$4:$L$400,'Pomevnost postaj_kopija'!F$1,0),"")</f>
        <v>NE</v>
      </c>
      <c r="G158" s="8" t="str">
        <f>IFERROR(VLOOKUP($B158,'pomembnost postaj'!$A$4:$L$400,'Pomevnost postaj_kopija'!G$1,0),"")</f>
        <v>NE</v>
      </c>
      <c r="H158" s="8" t="str">
        <f>IFERROR(VLOOKUP($B158,'pomembnost postaj'!$A$4:$L$400,'Pomevnost postaj_kopija'!H$1,0),"")</f>
        <v>NE</v>
      </c>
      <c r="I158" s="8" t="str">
        <f>IFERROR(VLOOKUP($B158,'pomembnost postaj'!$A$4:$L$400,'Pomevnost postaj_kopija'!I$1,0),"")</f>
        <v>NE</v>
      </c>
      <c r="J158" s="8" t="str">
        <f>IFERROR(VLOOKUP($B158,'pomembnost postaj'!$A$4:$L$400,'Pomevnost postaj_kopija'!J$1,0),"")</f>
        <v>NE</v>
      </c>
      <c r="K158" s="8" t="str">
        <f>IFERROR(VLOOKUP($B158,'pomembnost postaj'!$A$4:$L$400,'Pomevnost postaj_kopija'!K$1,0),"")</f>
        <v>NE</v>
      </c>
      <c r="L158" s="8" t="str">
        <f>IFERROR(VLOOKUP($B158,'pomembnost postaj'!$A$4:$L$400,'Pomevnost postaj_kopija'!L$1,0),"")</f>
        <v>NE</v>
      </c>
      <c r="M158" s="8" t="str">
        <f>IFERROR(VLOOKUP($B158,'pomembnost postaj'!$A$4:$L$400,'Pomevnost postaj_kopija'!M$1,0),"")</f>
        <v>NE</v>
      </c>
    </row>
    <row r="159" spans="1:13" hidden="1" x14ac:dyDescent="0.25">
      <c r="A159" t="str">
        <f t="shared" si="2"/>
        <v>NE</v>
      </c>
      <c r="B159" s="4" t="str">
        <f>'pomembnost postaj'!A160</f>
        <v xml:space="preserve">Podhom  </v>
      </c>
      <c r="C159" s="8">
        <f>IFERROR(VLOOKUP($B159,'pomembnost postaj'!$A$4:$L$400,'Pomevnost postaj_kopija'!C$1,0),"")</f>
        <v>5192</v>
      </c>
      <c r="D159" s="8">
        <f>IFERROR(VLOOKUP($B159,'pomembnost postaj'!$A$4:$L$400,'Pomevnost postaj_kopija'!D$1,0),"")</f>
        <v>14.224657534246575</v>
      </c>
      <c r="E159" s="8" t="str">
        <f>IFERROR(VLOOKUP($B159,'pomembnost postaj'!$A$4:$L$400,'Pomevnost postaj_kopija'!E$1,0),"")</f>
        <v>IV</v>
      </c>
      <c r="F159" s="8" t="str">
        <f>IFERROR(VLOOKUP($B159,'pomembnost postaj'!$A$4:$L$400,'Pomevnost postaj_kopija'!F$1,0),"")</f>
        <v>NE</v>
      </c>
      <c r="G159" s="8" t="str">
        <f>IFERROR(VLOOKUP($B159,'pomembnost postaj'!$A$4:$L$400,'Pomevnost postaj_kopija'!G$1,0),"")</f>
        <v>NE</v>
      </c>
      <c r="H159" s="8" t="str">
        <f>IFERROR(VLOOKUP($B159,'pomembnost postaj'!$A$4:$L$400,'Pomevnost postaj_kopija'!H$1,0),"")</f>
        <v>NE</v>
      </c>
      <c r="I159" s="8" t="str">
        <f>IFERROR(VLOOKUP($B159,'pomembnost postaj'!$A$4:$L$400,'Pomevnost postaj_kopija'!I$1,0),"")</f>
        <v>NE</v>
      </c>
      <c r="J159" s="8" t="str">
        <f>IFERROR(VLOOKUP($B159,'pomembnost postaj'!$A$4:$L$400,'Pomevnost postaj_kopija'!J$1,0),"")</f>
        <v>NE</v>
      </c>
      <c r="K159" s="8" t="str">
        <f>IFERROR(VLOOKUP($B159,'pomembnost postaj'!$A$4:$L$400,'Pomevnost postaj_kopija'!K$1,0),"")</f>
        <v>NE</v>
      </c>
      <c r="L159" s="8" t="str">
        <f>IFERROR(VLOOKUP($B159,'pomembnost postaj'!$A$4:$L$400,'Pomevnost postaj_kopija'!L$1,0),"")</f>
        <v>NE</v>
      </c>
      <c r="M159" s="8" t="str">
        <f>IFERROR(VLOOKUP($B159,'pomembnost postaj'!$A$4:$L$400,'Pomevnost postaj_kopija'!M$1,0),"")</f>
        <v>NE</v>
      </c>
    </row>
    <row r="160" spans="1:13" hidden="1" x14ac:dyDescent="0.25">
      <c r="A160" t="str">
        <f t="shared" si="2"/>
        <v>NE</v>
      </c>
      <c r="B160" s="4" t="str">
        <f>'pomembnost postaj'!A161</f>
        <v xml:space="preserve">Podklanc  </v>
      </c>
      <c r="C160" s="8">
        <f>IFERROR(VLOOKUP($B160,'pomembnost postaj'!$A$4:$L$400,'Pomevnost postaj_kopija'!C$1,0),"")</f>
        <v>445</v>
      </c>
      <c r="D160" s="8">
        <f>IFERROR(VLOOKUP($B160,'pomembnost postaj'!$A$4:$L$400,'Pomevnost postaj_kopija'!D$1,0),"")</f>
        <v>1.5187713310580204</v>
      </c>
      <c r="E160" s="8" t="str">
        <f>IFERROR(VLOOKUP($B160,'pomembnost postaj'!$A$4:$L$400,'Pomevnost postaj_kopija'!E$1,0),"")</f>
        <v>IV</v>
      </c>
      <c r="F160" s="8" t="str">
        <f>IFERROR(VLOOKUP($B160,'pomembnost postaj'!$A$4:$L$400,'Pomevnost postaj_kopija'!F$1,0),"")</f>
        <v>NE</v>
      </c>
      <c r="G160" s="8" t="str">
        <f>IFERROR(VLOOKUP($B160,'pomembnost postaj'!$A$4:$L$400,'Pomevnost postaj_kopija'!G$1,0),"")</f>
        <v>NE</v>
      </c>
      <c r="H160" s="8" t="str">
        <f>IFERROR(VLOOKUP($B160,'pomembnost postaj'!$A$4:$L$400,'Pomevnost postaj_kopija'!H$1,0),"")</f>
        <v>NE</v>
      </c>
      <c r="I160" s="8" t="str">
        <f>IFERROR(VLOOKUP($B160,'pomembnost postaj'!$A$4:$L$400,'Pomevnost postaj_kopija'!I$1,0),"")</f>
        <v>NE</v>
      </c>
      <c r="J160" s="8" t="str">
        <f>IFERROR(VLOOKUP($B160,'pomembnost postaj'!$A$4:$L$400,'Pomevnost postaj_kopija'!J$1,0),"")</f>
        <v>NE</v>
      </c>
      <c r="K160" s="8" t="str">
        <f>IFERROR(VLOOKUP($B160,'pomembnost postaj'!$A$4:$L$400,'Pomevnost postaj_kopija'!K$1,0),"")</f>
        <v>NE</v>
      </c>
      <c r="L160" s="8" t="str">
        <f>IFERROR(VLOOKUP($B160,'pomembnost postaj'!$A$4:$L$400,'Pomevnost postaj_kopija'!L$1,0),"")</f>
        <v>NE</v>
      </c>
      <c r="M160" s="8" t="str">
        <f>IFERROR(VLOOKUP($B160,'pomembnost postaj'!$A$4:$L$400,'Pomevnost postaj_kopija'!M$1,0),"")</f>
        <v>NE</v>
      </c>
    </row>
    <row r="161" spans="1:13" hidden="1" x14ac:dyDescent="0.25">
      <c r="A161" t="str">
        <f t="shared" si="2"/>
        <v>NE</v>
      </c>
      <c r="B161" s="4" t="str">
        <f>'pomembnost postaj'!A162</f>
        <v xml:space="preserve">Podmelec  </v>
      </c>
      <c r="C161" s="8">
        <f>IFERROR(VLOOKUP($B161,'pomembnost postaj'!$A$4:$L$400,'Pomevnost postaj_kopija'!C$1,0),"")</f>
        <v>3009</v>
      </c>
      <c r="D161" s="8">
        <f>IFERROR(VLOOKUP($B161,'pomembnost postaj'!$A$4:$L$400,'Pomevnost postaj_kopija'!D$1,0),"")</f>
        <v>8.2438356164383571</v>
      </c>
      <c r="E161" s="8" t="str">
        <f>IFERROR(VLOOKUP($B161,'pomembnost postaj'!$A$4:$L$400,'Pomevnost postaj_kopija'!E$1,0),"")</f>
        <v>IV</v>
      </c>
      <c r="F161" s="8" t="str">
        <f>IFERROR(VLOOKUP($B161,'pomembnost postaj'!$A$4:$L$400,'Pomevnost postaj_kopija'!F$1,0),"")</f>
        <v>NE</v>
      </c>
      <c r="G161" s="8" t="str">
        <f>IFERROR(VLOOKUP($B161,'pomembnost postaj'!$A$4:$L$400,'Pomevnost postaj_kopija'!G$1,0),"")</f>
        <v>NE</v>
      </c>
      <c r="H161" s="8" t="str">
        <f>IFERROR(VLOOKUP($B161,'pomembnost postaj'!$A$4:$L$400,'Pomevnost postaj_kopija'!H$1,0),"")</f>
        <v>NE</v>
      </c>
      <c r="I161" s="8" t="str">
        <f>IFERROR(VLOOKUP($B161,'pomembnost postaj'!$A$4:$L$400,'Pomevnost postaj_kopija'!I$1,0),"")</f>
        <v>NE</v>
      </c>
      <c r="J161" s="8" t="str">
        <f>IFERROR(VLOOKUP($B161,'pomembnost postaj'!$A$4:$L$400,'Pomevnost postaj_kopija'!J$1,0),"")</f>
        <v>NE</v>
      </c>
      <c r="K161" s="8" t="str">
        <f>IFERROR(VLOOKUP($B161,'pomembnost postaj'!$A$4:$L$400,'Pomevnost postaj_kopija'!K$1,0),"")</f>
        <v>NE</v>
      </c>
      <c r="L161" s="8" t="str">
        <f>IFERROR(VLOOKUP($B161,'pomembnost postaj'!$A$4:$L$400,'Pomevnost postaj_kopija'!L$1,0),"")</f>
        <v>NE</v>
      </c>
      <c r="M161" s="8" t="str">
        <f>IFERROR(VLOOKUP($B161,'pomembnost postaj'!$A$4:$L$400,'Pomevnost postaj_kopija'!M$1,0),"")</f>
        <v>NE</v>
      </c>
    </row>
    <row r="162" spans="1:13" hidden="1" x14ac:dyDescent="0.25">
      <c r="A162" t="str">
        <f t="shared" si="2"/>
        <v>NE</v>
      </c>
      <c r="B162" s="4" t="str">
        <f>'pomembnost postaj'!A163</f>
        <v xml:space="preserve">Podnart  </v>
      </c>
      <c r="C162" s="8">
        <f>IFERROR(VLOOKUP($B162,'pomembnost postaj'!$A$4:$L$400,'Pomevnost postaj_kopija'!C$1,0),"")</f>
        <v>54609</v>
      </c>
      <c r="D162" s="8">
        <f>IFERROR(VLOOKUP($B162,'pomembnost postaj'!$A$4:$L$400,'Pomevnost postaj_kopija'!D$1,0),"")</f>
        <v>149.61369863013698</v>
      </c>
      <c r="E162" s="8" t="str">
        <f>IFERROR(VLOOKUP($B162,'pomembnost postaj'!$A$4:$L$400,'Pomevnost postaj_kopija'!E$1,0),"")</f>
        <v>IV</v>
      </c>
      <c r="F162" s="8" t="str">
        <f>IFERROR(VLOOKUP($B162,'pomembnost postaj'!$A$4:$L$400,'Pomevnost postaj_kopija'!F$1,0),"")</f>
        <v>NE</v>
      </c>
      <c r="G162" s="8" t="str">
        <f>IFERROR(VLOOKUP($B162,'pomembnost postaj'!$A$4:$L$400,'Pomevnost postaj_kopija'!G$1,0),"")</f>
        <v>NE</v>
      </c>
      <c r="H162" s="8" t="str">
        <f>IFERROR(VLOOKUP($B162,'pomembnost postaj'!$A$4:$L$400,'Pomevnost postaj_kopija'!H$1,0),"")</f>
        <v>NE</v>
      </c>
      <c r="I162" s="8" t="str">
        <f>IFERROR(VLOOKUP($B162,'pomembnost postaj'!$A$4:$L$400,'Pomevnost postaj_kopija'!I$1,0),"")</f>
        <v>NE</v>
      </c>
      <c r="J162" s="8" t="str">
        <f>IFERROR(VLOOKUP($B162,'pomembnost postaj'!$A$4:$L$400,'Pomevnost postaj_kopija'!J$1,0),"")</f>
        <v>NE</v>
      </c>
      <c r="K162" s="8" t="str">
        <f>IFERROR(VLOOKUP($B162,'pomembnost postaj'!$A$4:$L$400,'Pomevnost postaj_kopija'!K$1,0),"")</f>
        <v>NE</v>
      </c>
      <c r="L162" s="8" t="str">
        <f>IFERROR(VLOOKUP($B162,'pomembnost postaj'!$A$4:$L$400,'Pomevnost postaj_kopija'!L$1,0),"")</f>
        <v>NE</v>
      </c>
      <c r="M162" s="8" t="str">
        <f>IFERROR(VLOOKUP($B162,'pomembnost postaj'!$A$4:$L$400,'Pomevnost postaj_kopija'!M$1,0),"")</f>
        <v>NE</v>
      </c>
    </row>
    <row r="163" spans="1:13" hidden="1" x14ac:dyDescent="0.25">
      <c r="A163" t="str">
        <f t="shared" si="2"/>
        <v>NE</v>
      </c>
      <c r="B163" s="4" t="str">
        <f>'pomembnost postaj'!A164</f>
        <v xml:space="preserve">Podplat  </v>
      </c>
      <c r="C163" s="8">
        <f>IFERROR(VLOOKUP($B163,'pomembnost postaj'!$A$4:$L$400,'Pomevnost postaj_kopija'!C$1,0),"")</f>
        <v>2376</v>
      </c>
      <c r="D163" s="8">
        <f>IFERROR(VLOOKUP($B163,'pomembnost postaj'!$A$4:$L$400,'Pomevnost postaj_kopija'!D$1,0),"")</f>
        <v>6.5095890410958903</v>
      </c>
      <c r="E163" s="8" t="str">
        <f>IFERROR(VLOOKUP($B163,'pomembnost postaj'!$A$4:$L$400,'Pomevnost postaj_kopija'!E$1,0),"")</f>
        <v>IV</v>
      </c>
      <c r="F163" s="8" t="str">
        <f>IFERROR(VLOOKUP($B163,'pomembnost postaj'!$A$4:$L$400,'Pomevnost postaj_kopija'!F$1,0),"")</f>
        <v>NE</v>
      </c>
      <c r="G163" s="8" t="str">
        <f>IFERROR(VLOOKUP($B163,'pomembnost postaj'!$A$4:$L$400,'Pomevnost postaj_kopija'!G$1,0),"")</f>
        <v>NE</v>
      </c>
      <c r="H163" s="8" t="str">
        <f>IFERROR(VLOOKUP($B163,'pomembnost postaj'!$A$4:$L$400,'Pomevnost postaj_kopija'!H$1,0),"")</f>
        <v>NE</v>
      </c>
      <c r="I163" s="8" t="str">
        <f>IFERROR(VLOOKUP($B163,'pomembnost postaj'!$A$4:$L$400,'Pomevnost postaj_kopija'!I$1,0),"")</f>
        <v>NE</v>
      </c>
      <c r="J163" s="8" t="str">
        <f>IFERROR(VLOOKUP($B163,'pomembnost postaj'!$A$4:$L$400,'Pomevnost postaj_kopija'!J$1,0),"")</f>
        <v>NE</v>
      </c>
      <c r="K163" s="8" t="str">
        <f>IFERROR(VLOOKUP($B163,'pomembnost postaj'!$A$4:$L$400,'Pomevnost postaj_kopija'!K$1,0),"")</f>
        <v>NE</v>
      </c>
      <c r="L163" s="8" t="str">
        <f>IFERROR(VLOOKUP($B163,'pomembnost postaj'!$A$4:$L$400,'Pomevnost postaj_kopija'!L$1,0),"")</f>
        <v>NE</v>
      </c>
      <c r="M163" s="8" t="str">
        <f>IFERROR(VLOOKUP($B163,'pomembnost postaj'!$A$4:$L$400,'Pomevnost postaj_kopija'!M$1,0),"")</f>
        <v>NE</v>
      </c>
    </row>
    <row r="164" spans="1:13" hidden="1" x14ac:dyDescent="0.25">
      <c r="A164" t="str">
        <f t="shared" si="2"/>
        <v>NE</v>
      </c>
      <c r="B164" s="4" t="str">
        <f>'pomembnost postaj'!A165</f>
        <v xml:space="preserve">Podvelka  </v>
      </c>
      <c r="C164" s="8">
        <f>IFERROR(VLOOKUP($B164,'pomembnost postaj'!$A$4:$L$400,'Pomevnost postaj_kopija'!C$1,0),"")</f>
        <v>3582</v>
      </c>
      <c r="D164" s="8">
        <f>IFERROR(VLOOKUP($B164,'pomembnost postaj'!$A$4:$L$400,'Pomevnost postaj_kopija'!D$1,0),"")</f>
        <v>12.225255972696246</v>
      </c>
      <c r="E164" s="8" t="str">
        <f>IFERROR(VLOOKUP($B164,'pomembnost postaj'!$A$4:$L$400,'Pomevnost postaj_kopija'!E$1,0),"")</f>
        <v>IV</v>
      </c>
      <c r="F164" s="8" t="str">
        <f>IFERROR(VLOOKUP($B164,'pomembnost postaj'!$A$4:$L$400,'Pomevnost postaj_kopija'!F$1,0),"")</f>
        <v>NE</v>
      </c>
      <c r="G164" s="8" t="str">
        <f>IFERROR(VLOOKUP($B164,'pomembnost postaj'!$A$4:$L$400,'Pomevnost postaj_kopija'!G$1,0),"")</f>
        <v>NE</v>
      </c>
      <c r="H164" s="8" t="str">
        <f>IFERROR(VLOOKUP($B164,'pomembnost postaj'!$A$4:$L$400,'Pomevnost postaj_kopija'!H$1,0),"")</f>
        <v>NE</v>
      </c>
      <c r="I164" s="8" t="str">
        <f>IFERROR(VLOOKUP($B164,'pomembnost postaj'!$A$4:$L$400,'Pomevnost postaj_kopija'!I$1,0),"")</f>
        <v>NE</v>
      </c>
      <c r="J164" s="8" t="str">
        <f>IFERROR(VLOOKUP($B164,'pomembnost postaj'!$A$4:$L$400,'Pomevnost postaj_kopija'!J$1,0),"")</f>
        <v>NE</v>
      </c>
      <c r="K164" s="8" t="str">
        <f>IFERROR(VLOOKUP($B164,'pomembnost postaj'!$A$4:$L$400,'Pomevnost postaj_kopija'!K$1,0),"")</f>
        <v>NE</v>
      </c>
      <c r="L164" s="8" t="str">
        <f>IFERROR(VLOOKUP($B164,'pomembnost postaj'!$A$4:$L$400,'Pomevnost postaj_kopija'!L$1,0),"")</f>
        <v>NE</v>
      </c>
      <c r="M164" s="8" t="str">
        <f>IFERROR(VLOOKUP($B164,'pomembnost postaj'!$A$4:$L$400,'Pomevnost postaj_kopija'!M$1,0),"")</f>
        <v>NE</v>
      </c>
    </row>
    <row r="165" spans="1:13" x14ac:dyDescent="0.25">
      <c r="A165" t="str">
        <f t="shared" si="2"/>
        <v>DA</v>
      </c>
      <c r="B165" s="4" t="str">
        <f>'pomembnost postaj'!A166</f>
        <v xml:space="preserve">Poljčane  </v>
      </c>
      <c r="C165" s="8">
        <f>IFERROR(VLOOKUP($B165,'pomembnost postaj'!$A$4:$L$400,'Pomevnost postaj_kopija'!C$1,0),"")</f>
        <v>106379</v>
      </c>
      <c r="D165" s="8">
        <f>IFERROR(VLOOKUP($B165,'pomembnost postaj'!$A$4:$L$400,'Pomevnost postaj_kopija'!D$1,0),"")</f>
        <v>291.44931506849315</v>
      </c>
      <c r="E165" s="8" t="str">
        <f>IFERROR(VLOOKUP($B165,'pomembnost postaj'!$A$4:$L$400,'Pomevnost postaj_kopija'!E$1,0),"")</f>
        <v>III</v>
      </c>
      <c r="F165" s="8" t="str">
        <f>IFERROR(VLOOKUP($B165,'pomembnost postaj'!$A$4:$L$400,'Pomevnost postaj_kopija'!F$1,0),"")</f>
        <v>NE</v>
      </c>
      <c r="G165" s="8" t="str">
        <f>IFERROR(VLOOKUP($B165,'pomembnost postaj'!$A$4:$L$400,'Pomevnost postaj_kopija'!G$1,0),"")</f>
        <v>DA</v>
      </c>
      <c r="H165" s="8" t="str">
        <f>IFERROR(VLOOKUP($B165,'pomembnost postaj'!$A$4:$L$400,'Pomevnost postaj_kopija'!H$1,0),"")</f>
        <v>NE</v>
      </c>
      <c r="I165" s="8" t="str">
        <f>IFERROR(VLOOKUP($B165,'pomembnost postaj'!$A$4:$L$400,'Pomevnost postaj_kopija'!I$1,0),"")</f>
        <v>NE</v>
      </c>
      <c r="J165" s="8" t="str">
        <f>IFERROR(VLOOKUP($B165,'pomembnost postaj'!$A$4:$L$400,'Pomevnost postaj_kopija'!J$1,0),"")</f>
        <v>NE</v>
      </c>
      <c r="K165" s="8" t="str">
        <f>IFERROR(VLOOKUP($B165,'pomembnost postaj'!$A$4:$L$400,'Pomevnost postaj_kopija'!K$1,0),"")</f>
        <v>DA</v>
      </c>
      <c r="L165" s="8" t="str">
        <f>IFERROR(VLOOKUP($B165,'pomembnost postaj'!$A$4:$L$400,'Pomevnost postaj_kopija'!L$1,0),"")</f>
        <v>NE</v>
      </c>
      <c r="M165" s="8" t="str">
        <f>IFERROR(VLOOKUP($B165,'pomembnost postaj'!$A$4:$L$400,'Pomevnost postaj_kopija'!M$1,0),"")</f>
        <v>NE</v>
      </c>
    </row>
    <row r="166" spans="1:13" hidden="1" x14ac:dyDescent="0.25">
      <c r="A166" t="str">
        <f t="shared" si="2"/>
        <v>NE</v>
      </c>
      <c r="B166" s="4" t="str">
        <f>'pomembnost postaj'!A167</f>
        <v xml:space="preserve">Polzela  </v>
      </c>
      <c r="C166" s="8">
        <f>IFERROR(VLOOKUP($B166,'pomembnost postaj'!$A$4:$L$400,'Pomevnost postaj_kopija'!C$1,0),"")</f>
        <v>64818</v>
      </c>
      <c r="D166" s="8">
        <f>IFERROR(VLOOKUP($B166,'pomembnost postaj'!$A$4:$L$400,'Pomevnost postaj_kopija'!D$1,0),"")</f>
        <v>216.06</v>
      </c>
      <c r="E166" s="8" t="str">
        <f>IFERROR(VLOOKUP($B166,'pomembnost postaj'!$A$4:$L$400,'Pomevnost postaj_kopija'!E$1,0),"")</f>
        <v>III</v>
      </c>
      <c r="F166" s="8" t="str">
        <f>IFERROR(VLOOKUP($B166,'pomembnost postaj'!$A$4:$L$400,'Pomevnost postaj_kopija'!F$1,0),"")</f>
        <v>NE</v>
      </c>
      <c r="G166" s="8" t="str">
        <f>IFERROR(VLOOKUP($B166,'pomembnost postaj'!$A$4:$L$400,'Pomevnost postaj_kopija'!G$1,0),"")</f>
        <v>NE</v>
      </c>
      <c r="H166" s="8" t="str">
        <f>IFERROR(VLOOKUP($B166,'pomembnost postaj'!$A$4:$L$400,'Pomevnost postaj_kopija'!H$1,0),"")</f>
        <v>NE</v>
      </c>
      <c r="I166" s="8" t="str">
        <f>IFERROR(VLOOKUP($B166,'pomembnost postaj'!$A$4:$L$400,'Pomevnost postaj_kopija'!I$1,0),"")</f>
        <v>NE</v>
      </c>
      <c r="J166" s="8" t="str">
        <f>IFERROR(VLOOKUP($B166,'pomembnost postaj'!$A$4:$L$400,'Pomevnost postaj_kopija'!J$1,0),"")</f>
        <v>NE</v>
      </c>
      <c r="K166" s="8" t="str">
        <f>IFERROR(VLOOKUP($B166,'pomembnost postaj'!$A$4:$L$400,'Pomevnost postaj_kopija'!K$1,0),"")</f>
        <v>NE</v>
      </c>
      <c r="L166" s="8" t="str">
        <f>IFERROR(VLOOKUP($B166,'pomembnost postaj'!$A$4:$L$400,'Pomevnost postaj_kopija'!L$1,0),"")</f>
        <v>NE</v>
      </c>
      <c r="M166" s="8" t="str">
        <f>IFERROR(VLOOKUP($B166,'pomembnost postaj'!$A$4:$L$400,'Pomevnost postaj_kopija'!M$1,0),"")</f>
        <v>NE</v>
      </c>
    </row>
    <row r="167" spans="1:13" hidden="1" x14ac:dyDescent="0.25">
      <c r="A167" t="str">
        <f t="shared" si="2"/>
        <v>NE</v>
      </c>
      <c r="B167" s="4" t="str">
        <f>'pomembnost postaj'!A168</f>
        <v xml:space="preserve">Polževo  </v>
      </c>
      <c r="C167" s="8">
        <f>IFERROR(VLOOKUP($B167,'pomembnost postaj'!$A$4:$L$400,'Pomevnost postaj_kopija'!C$1,0),"")</f>
        <v>628</v>
      </c>
      <c r="D167" s="8">
        <f>IFERROR(VLOOKUP($B167,'pomembnost postaj'!$A$4:$L$400,'Pomevnost postaj_kopija'!D$1,0),"")</f>
        <v>1.7205479452054795</v>
      </c>
      <c r="E167" s="8" t="str">
        <f>IFERROR(VLOOKUP($B167,'pomembnost postaj'!$A$4:$L$400,'Pomevnost postaj_kopija'!E$1,0),"")</f>
        <v>IV</v>
      </c>
      <c r="F167" s="8" t="str">
        <f>IFERROR(VLOOKUP($B167,'pomembnost postaj'!$A$4:$L$400,'Pomevnost postaj_kopija'!F$1,0),"")</f>
        <v>NE</v>
      </c>
      <c r="G167" s="8" t="str">
        <f>IFERROR(VLOOKUP($B167,'pomembnost postaj'!$A$4:$L$400,'Pomevnost postaj_kopija'!G$1,0),"")</f>
        <v>NE</v>
      </c>
      <c r="H167" s="8" t="str">
        <f>IFERROR(VLOOKUP($B167,'pomembnost postaj'!$A$4:$L$400,'Pomevnost postaj_kopija'!H$1,0),"")</f>
        <v>NE</v>
      </c>
      <c r="I167" s="8" t="str">
        <f>IFERROR(VLOOKUP($B167,'pomembnost postaj'!$A$4:$L$400,'Pomevnost postaj_kopija'!I$1,0),"")</f>
        <v>NE</v>
      </c>
      <c r="J167" s="8" t="str">
        <f>IFERROR(VLOOKUP($B167,'pomembnost postaj'!$A$4:$L$400,'Pomevnost postaj_kopija'!J$1,0),"")</f>
        <v>NE</v>
      </c>
      <c r="K167" s="8" t="str">
        <f>IFERROR(VLOOKUP($B167,'pomembnost postaj'!$A$4:$L$400,'Pomevnost postaj_kopija'!K$1,0),"")</f>
        <v>NE</v>
      </c>
      <c r="L167" s="8" t="str">
        <f>IFERROR(VLOOKUP($B167,'pomembnost postaj'!$A$4:$L$400,'Pomevnost postaj_kopija'!L$1,0),"")</f>
        <v>NE</v>
      </c>
      <c r="M167" s="8" t="str">
        <f>IFERROR(VLOOKUP($B167,'pomembnost postaj'!$A$4:$L$400,'Pomevnost postaj_kopija'!M$1,0),"")</f>
        <v>NE</v>
      </c>
    </row>
    <row r="168" spans="1:13" hidden="1" x14ac:dyDescent="0.25">
      <c r="A168" t="str">
        <f t="shared" si="2"/>
        <v>NE</v>
      </c>
      <c r="B168" s="4" t="str">
        <f>'pomembnost postaj'!A169</f>
        <v xml:space="preserve">Ponikva  </v>
      </c>
      <c r="C168" s="8">
        <f>IFERROR(VLOOKUP($B168,'pomembnost postaj'!$A$4:$L$400,'Pomevnost postaj_kopija'!C$1,0),"")</f>
        <v>20666</v>
      </c>
      <c r="D168" s="8">
        <f>IFERROR(VLOOKUP($B168,'pomembnost postaj'!$A$4:$L$400,'Pomevnost postaj_kopija'!D$1,0),"")</f>
        <v>56.61917808219178</v>
      </c>
      <c r="E168" s="8" t="str">
        <f>IFERROR(VLOOKUP($B168,'pomembnost postaj'!$A$4:$L$400,'Pomevnost postaj_kopija'!E$1,0),"")</f>
        <v>III</v>
      </c>
      <c r="F168" s="8" t="str">
        <f>IFERROR(VLOOKUP($B168,'pomembnost postaj'!$A$4:$L$400,'Pomevnost postaj_kopija'!F$1,0),"")</f>
        <v>NE</v>
      </c>
      <c r="G168" s="8" t="str">
        <f>IFERROR(VLOOKUP($B168,'pomembnost postaj'!$A$4:$L$400,'Pomevnost postaj_kopija'!G$1,0),"")</f>
        <v>NE</v>
      </c>
      <c r="H168" s="8" t="str">
        <f>IFERROR(VLOOKUP($B168,'pomembnost postaj'!$A$4:$L$400,'Pomevnost postaj_kopija'!H$1,0),"")</f>
        <v>NE</v>
      </c>
      <c r="I168" s="8" t="str">
        <f>IFERROR(VLOOKUP($B168,'pomembnost postaj'!$A$4:$L$400,'Pomevnost postaj_kopija'!I$1,0),"")</f>
        <v>NE</v>
      </c>
      <c r="J168" s="8" t="str">
        <f>IFERROR(VLOOKUP($B168,'pomembnost postaj'!$A$4:$L$400,'Pomevnost postaj_kopija'!J$1,0),"")</f>
        <v>NE</v>
      </c>
      <c r="K168" s="8" t="str">
        <f>IFERROR(VLOOKUP($B168,'pomembnost postaj'!$A$4:$L$400,'Pomevnost postaj_kopija'!K$1,0),"")</f>
        <v>NE</v>
      </c>
      <c r="L168" s="8" t="str">
        <f>IFERROR(VLOOKUP($B168,'pomembnost postaj'!$A$4:$L$400,'Pomevnost postaj_kopija'!L$1,0),"")</f>
        <v>NE</v>
      </c>
      <c r="M168" s="8" t="str">
        <f>IFERROR(VLOOKUP($B168,'pomembnost postaj'!$A$4:$L$400,'Pomevnost postaj_kopija'!M$1,0),"")</f>
        <v>NE</v>
      </c>
    </row>
    <row r="169" spans="1:13" hidden="1" x14ac:dyDescent="0.25">
      <c r="A169" t="str">
        <f t="shared" si="2"/>
        <v>NE</v>
      </c>
      <c r="B169" s="4" t="str">
        <f>'pomembnost postaj'!A170</f>
        <v xml:space="preserve">Ponikve na Dolenjskem  </v>
      </c>
      <c r="C169" s="8">
        <f>IFERROR(VLOOKUP($B169,'pomembnost postaj'!$A$4:$L$400,'Pomevnost postaj_kopija'!C$1,0),"")</f>
        <v>10457</v>
      </c>
      <c r="D169" s="8">
        <f>IFERROR(VLOOKUP($B169,'pomembnost postaj'!$A$4:$L$400,'Pomevnost postaj_kopija'!D$1,0),"")</f>
        <v>28.649315068493152</v>
      </c>
      <c r="E169" s="8" t="str">
        <f>IFERROR(VLOOKUP($B169,'pomembnost postaj'!$A$4:$L$400,'Pomevnost postaj_kopija'!E$1,0),"")</f>
        <v>IV</v>
      </c>
      <c r="F169" s="8" t="str">
        <f>IFERROR(VLOOKUP($B169,'pomembnost postaj'!$A$4:$L$400,'Pomevnost postaj_kopija'!F$1,0),"")</f>
        <v>NE</v>
      </c>
      <c r="G169" s="8" t="str">
        <f>IFERROR(VLOOKUP($B169,'pomembnost postaj'!$A$4:$L$400,'Pomevnost postaj_kopija'!G$1,0),"")</f>
        <v>NE</v>
      </c>
      <c r="H169" s="8" t="str">
        <f>IFERROR(VLOOKUP($B169,'pomembnost postaj'!$A$4:$L$400,'Pomevnost postaj_kopija'!H$1,0),"")</f>
        <v>NE</v>
      </c>
      <c r="I169" s="8" t="str">
        <f>IFERROR(VLOOKUP($B169,'pomembnost postaj'!$A$4:$L$400,'Pomevnost postaj_kopija'!I$1,0),"")</f>
        <v>NE</v>
      </c>
      <c r="J169" s="8" t="str">
        <f>IFERROR(VLOOKUP($B169,'pomembnost postaj'!$A$4:$L$400,'Pomevnost postaj_kopija'!J$1,0),"")</f>
        <v>NE</v>
      </c>
      <c r="K169" s="8" t="str">
        <f>IFERROR(VLOOKUP($B169,'pomembnost postaj'!$A$4:$L$400,'Pomevnost postaj_kopija'!K$1,0),"")</f>
        <v>NE</v>
      </c>
      <c r="L169" s="8" t="str">
        <f>IFERROR(VLOOKUP($B169,'pomembnost postaj'!$A$4:$L$400,'Pomevnost postaj_kopija'!L$1,0),"")</f>
        <v>NE</v>
      </c>
      <c r="M169" s="8" t="str">
        <f>IFERROR(VLOOKUP($B169,'pomembnost postaj'!$A$4:$L$400,'Pomevnost postaj_kopija'!M$1,0),"")</f>
        <v>NE</v>
      </c>
    </row>
    <row r="170" spans="1:13" x14ac:dyDescent="0.25">
      <c r="A170" t="str">
        <f t="shared" si="2"/>
        <v>DA</v>
      </c>
      <c r="B170" s="4" t="str">
        <f>'pomembnost postaj'!A171</f>
        <v xml:space="preserve">Postojna  </v>
      </c>
      <c r="C170" s="8">
        <f>IFERROR(VLOOKUP($B170,'pomembnost postaj'!$A$4:$L$400,'Pomevnost postaj_kopija'!C$1,0),"")</f>
        <v>88680</v>
      </c>
      <c r="D170" s="8">
        <f>IFERROR(VLOOKUP($B170,'pomembnost postaj'!$A$4:$L$400,'Pomevnost postaj_kopija'!D$1,0),"")</f>
        <v>242.95890410958904</v>
      </c>
      <c r="E170" s="8" t="str">
        <f>IFERROR(VLOOKUP($B170,'pomembnost postaj'!$A$4:$L$400,'Pomevnost postaj_kopija'!E$1,0),"")</f>
        <v>III</v>
      </c>
      <c r="F170" s="8" t="str">
        <f>IFERROR(VLOOKUP($B170,'pomembnost postaj'!$A$4:$L$400,'Pomevnost postaj_kopija'!F$1,0),"")</f>
        <v>NE</v>
      </c>
      <c r="G170" s="8" t="str">
        <f>IFERROR(VLOOKUP($B170,'pomembnost postaj'!$A$4:$L$400,'Pomevnost postaj_kopija'!G$1,0),"")</f>
        <v>DA</v>
      </c>
      <c r="H170" s="8" t="str">
        <f>IFERROR(VLOOKUP($B170,'pomembnost postaj'!$A$4:$L$400,'Pomevnost postaj_kopija'!H$1,0),"")</f>
        <v>NE</v>
      </c>
      <c r="I170" s="8" t="str">
        <f>IFERROR(VLOOKUP($B170,'pomembnost postaj'!$A$4:$L$400,'Pomevnost postaj_kopija'!I$1,0),"")</f>
        <v>NE</v>
      </c>
      <c r="J170" s="8" t="str">
        <f>IFERROR(VLOOKUP($B170,'pomembnost postaj'!$A$4:$L$400,'Pomevnost postaj_kopija'!J$1,0),"")</f>
        <v>NE</v>
      </c>
      <c r="K170" s="8" t="str">
        <f>IFERROR(VLOOKUP($B170,'pomembnost postaj'!$A$4:$L$400,'Pomevnost postaj_kopija'!K$1,0),"")</f>
        <v>DA</v>
      </c>
      <c r="L170" s="8" t="str">
        <f>IFERROR(VLOOKUP($B170,'pomembnost postaj'!$A$4:$L$400,'Pomevnost postaj_kopija'!L$1,0),"")</f>
        <v>DA</v>
      </c>
      <c r="M170" s="8" t="str">
        <f>IFERROR(VLOOKUP($B170,'pomembnost postaj'!$A$4:$L$400,'Pomevnost postaj_kopija'!M$1,0),"")</f>
        <v>DA</v>
      </c>
    </row>
    <row r="171" spans="1:13" hidden="1" x14ac:dyDescent="0.25">
      <c r="A171" t="str">
        <f t="shared" si="2"/>
        <v>NE</v>
      </c>
      <c r="B171" s="4" t="str">
        <f>'pomembnost postaj'!A172</f>
        <v xml:space="preserve">Povir  </v>
      </c>
      <c r="C171" s="8">
        <f>IFERROR(VLOOKUP($B171,'pomembnost postaj'!$A$4:$L$400,'Pomevnost postaj_kopija'!C$1,0),"")</f>
        <v>3298</v>
      </c>
      <c r="D171" s="8">
        <f>IFERROR(VLOOKUP($B171,'pomembnost postaj'!$A$4:$L$400,'Pomevnost postaj_kopija'!D$1,0),"")</f>
        <v>9.0356164383561648</v>
      </c>
      <c r="E171" s="8" t="str">
        <f>IFERROR(VLOOKUP($B171,'pomembnost postaj'!$A$4:$L$400,'Pomevnost postaj_kopija'!E$1,0),"")</f>
        <v>IV</v>
      </c>
      <c r="F171" s="8" t="str">
        <f>IFERROR(VLOOKUP($B171,'pomembnost postaj'!$A$4:$L$400,'Pomevnost postaj_kopija'!F$1,0),"")</f>
        <v>NE</v>
      </c>
      <c r="G171" s="8" t="str">
        <f>IFERROR(VLOOKUP($B171,'pomembnost postaj'!$A$4:$L$400,'Pomevnost postaj_kopija'!G$1,0),"")</f>
        <v>NE</v>
      </c>
      <c r="H171" s="8" t="str">
        <f>IFERROR(VLOOKUP($B171,'pomembnost postaj'!$A$4:$L$400,'Pomevnost postaj_kopija'!H$1,0),"")</f>
        <v>NE</v>
      </c>
      <c r="I171" s="8" t="str">
        <f>IFERROR(VLOOKUP($B171,'pomembnost postaj'!$A$4:$L$400,'Pomevnost postaj_kopija'!I$1,0),"")</f>
        <v>NE</v>
      </c>
      <c r="J171" s="8" t="str">
        <f>IFERROR(VLOOKUP($B171,'pomembnost postaj'!$A$4:$L$400,'Pomevnost postaj_kopija'!J$1,0),"")</f>
        <v>NE</v>
      </c>
      <c r="K171" s="8" t="str">
        <f>IFERROR(VLOOKUP($B171,'pomembnost postaj'!$A$4:$L$400,'Pomevnost postaj_kopija'!K$1,0),"")</f>
        <v>NE</v>
      </c>
      <c r="L171" s="8" t="str">
        <f>IFERROR(VLOOKUP($B171,'pomembnost postaj'!$A$4:$L$400,'Pomevnost postaj_kopija'!L$1,0),"")</f>
        <v>NE</v>
      </c>
      <c r="M171" s="8" t="str">
        <f>IFERROR(VLOOKUP($B171,'pomembnost postaj'!$A$4:$L$400,'Pomevnost postaj_kopija'!M$1,0),"")</f>
        <v>NE</v>
      </c>
    </row>
    <row r="172" spans="1:13" x14ac:dyDescent="0.25">
      <c r="A172" t="str">
        <f t="shared" si="2"/>
        <v>DA</v>
      </c>
      <c r="B172" s="4" t="str">
        <f>'pomembnost postaj'!A173</f>
        <v xml:space="preserve">Pragersko  </v>
      </c>
      <c r="C172" s="8">
        <f>IFERROR(VLOOKUP($B172,'pomembnost postaj'!$A$4:$L$400,'Pomevnost postaj_kopija'!C$1,0),"")</f>
        <v>158612</v>
      </c>
      <c r="D172" s="8">
        <f>IFERROR(VLOOKUP($B172,'pomembnost postaj'!$A$4:$L$400,'Pomevnost postaj_kopija'!D$1,0),"")</f>
        <v>434.55342465753426</v>
      </c>
      <c r="E172" s="8" t="str">
        <f>IFERROR(VLOOKUP($B172,'pomembnost postaj'!$A$4:$L$400,'Pomevnost postaj_kopija'!E$1,0),"")</f>
        <v>II</v>
      </c>
      <c r="F172" s="8" t="str">
        <f>IFERROR(VLOOKUP($B172,'pomembnost postaj'!$A$4:$L$400,'Pomevnost postaj_kopija'!F$1,0),"")</f>
        <v>DA</v>
      </c>
      <c r="G172" s="8" t="str">
        <f>IFERROR(VLOOKUP($B172,'pomembnost postaj'!$A$4:$L$400,'Pomevnost postaj_kopija'!G$1,0),"")</f>
        <v>DA</v>
      </c>
      <c r="H172" s="8" t="str">
        <f>IFERROR(VLOOKUP($B172,'pomembnost postaj'!$A$4:$L$400,'Pomevnost postaj_kopija'!H$1,0),"")</f>
        <v>NE</v>
      </c>
      <c r="I172" s="8" t="str">
        <f>IFERROR(VLOOKUP($B172,'pomembnost postaj'!$A$4:$L$400,'Pomevnost postaj_kopija'!I$1,0),"")</f>
        <v>NE</v>
      </c>
      <c r="J172" s="8" t="str">
        <f>IFERROR(VLOOKUP($B172,'pomembnost postaj'!$A$4:$L$400,'Pomevnost postaj_kopija'!J$1,0),"")</f>
        <v>NE</v>
      </c>
      <c r="K172" s="8" t="str">
        <f>IFERROR(VLOOKUP($B172,'pomembnost postaj'!$A$4:$L$400,'Pomevnost postaj_kopija'!K$1,0),"")</f>
        <v>DA</v>
      </c>
      <c r="L172" s="8" t="str">
        <f>IFERROR(VLOOKUP($B172,'pomembnost postaj'!$A$4:$L$400,'Pomevnost postaj_kopija'!L$1,0),"")</f>
        <v>NE</v>
      </c>
      <c r="M172" s="8" t="str">
        <f>IFERROR(VLOOKUP($B172,'pomembnost postaj'!$A$4:$L$400,'Pomevnost postaj_kopija'!M$1,0),"")</f>
        <v>NE</v>
      </c>
    </row>
    <row r="173" spans="1:13" hidden="1" x14ac:dyDescent="0.25">
      <c r="A173" t="str">
        <f t="shared" si="2"/>
        <v>NE</v>
      </c>
      <c r="B173" s="4" t="str">
        <f>'pomembnost postaj'!A174</f>
        <v xml:space="preserve">Preserje  </v>
      </c>
      <c r="C173" s="8">
        <f>IFERROR(VLOOKUP($B173,'pomembnost postaj'!$A$4:$L$400,'Pomevnost postaj_kopija'!C$1,0),"")</f>
        <v>42116</v>
      </c>
      <c r="D173" s="8">
        <f>IFERROR(VLOOKUP($B173,'pomembnost postaj'!$A$4:$L$400,'Pomevnost postaj_kopija'!D$1,0),"")</f>
        <v>115.38630136986302</v>
      </c>
      <c r="E173" s="8" t="str">
        <f>IFERROR(VLOOKUP($B173,'pomembnost postaj'!$A$4:$L$400,'Pomevnost postaj_kopija'!E$1,0),"")</f>
        <v>IV</v>
      </c>
      <c r="F173" s="8" t="str">
        <f>IFERROR(VLOOKUP($B173,'pomembnost postaj'!$A$4:$L$400,'Pomevnost postaj_kopija'!F$1,0),"")</f>
        <v>NE</v>
      </c>
      <c r="G173" s="8" t="str">
        <f>IFERROR(VLOOKUP($B173,'pomembnost postaj'!$A$4:$L$400,'Pomevnost postaj_kopija'!G$1,0),"")</f>
        <v>NE</v>
      </c>
      <c r="H173" s="8" t="str">
        <f>IFERROR(VLOOKUP($B173,'pomembnost postaj'!$A$4:$L$400,'Pomevnost postaj_kopija'!H$1,0),"")</f>
        <v>NE</v>
      </c>
      <c r="I173" s="8" t="str">
        <f>IFERROR(VLOOKUP($B173,'pomembnost postaj'!$A$4:$L$400,'Pomevnost postaj_kopija'!I$1,0),"")</f>
        <v>NE</v>
      </c>
      <c r="J173" s="8" t="str">
        <f>IFERROR(VLOOKUP($B173,'pomembnost postaj'!$A$4:$L$400,'Pomevnost postaj_kopija'!J$1,0),"")</f>
        <v>NE</v>
      </c>
      <c r="K173" s="8" t="str">
        <f>IFERROR(VLOOKUP($B173,'pomembnost postaj'!$A$4:$L$400,'Pomevnost postaj_kopija'!K$1,0),"")</f>
        <v>NE</v>
      </c>
      <c r="L173" s="8" t="str">
        <f>IFERROR(VLOOKUP($B173,'pomembnost postaj'!$A$4:$L$400,'Pomevnost postaj_kopija'!L$1,0),"")</f>
        <v>NE</v>
      </c>
      <c r="M173" s="8" t="str">
        <f>IFERROR(VLOOKUP($B173,'pomembnost postaj'!$A$4:$L$400,'Pomevnost postaj_kopija'!M$1,0),"")</f>
        <v>NE</v>
      </c>
    </row>
    <row r="174" spans="1:13" hidden="1" x14ac:dyDescent="0.25">
      <c r="A174" t="str">
        <f t="shared" si="2"/>
        <v>NE</v>
      </c>
      <c r="B174" s="4" t="str">
        <f>'pomembnost postaj'!A175</f>
        <v xml:space="preserve">Prestranek  </v>
      </c>
      <c r="C174" s="8">
        <f>IFERROR(VLOOKUP($B174,'pomembnost postaj'!$A$4:$L$400,'Pomevnost postaj_kopija'!C$1,0),"")</f>
        <v>11512</v>
      </c>
      <c r="D174" s="8">
        <f>IFERROR(VLOOKUP($B174,'pomembnost postaj'!$A$4:$L$400,'Pomevnost postaj_kopija'!D$1,0),"")</f>
        <v>31.539726027397261</v>
      </c>
      <c r="E174" s="8" t="str">
        <f>IFERROR(VLOOKUP($B174,'pomembnost postaj'!$A$4:$L$400,'Pomevnost postaj_kopija'!E$1,0),"")</f>
        <v>IV</v>
      </c>
      <c r="F174" s="8" t="str">
        <f>IFERROR(VLOOKUP($B174,'pomembnost postaj'!$A$4:$L$400,'Pomevnost postaj_kopija'!F$1,0),"")</f>
        <v>NE</v>
      </c>
      <c r="G174" s="8" t="str">
        <f>IFERROR(VLOOKUP($B174,'pomembnost postaj'!$A$4:$L$400,'Pomevnost postaj_kopija'!G$1,0),"")</f>
        <v>NE</v>
      </c>
      <c r="H174" s="8" t="str">
        <f>IFERROR(VLOOKUP($B174,'pomembnost postaj'!$A$4:$L$400,'Pomevnost postaj_kopija'!H$1,0),"")</f>
        <v>NE</v>
      </c>
      <c r="I174" s="8" t="str">
        <f>IFERROR(VLOOKUP($B174,'pomembnost postaj'!$A$4:$L$400,'Pomevnost postaj_kopija'!I$1,0),"")</f>
        <v>NE</v>
      </c>
      <c r="J174" s="8" t="str">
        <f>IFERROR(VLOOKUP($B174,'pomembnost postaj'!$A$4:$L$400,'Pomevnost postaj_kopija'!J$1,0),"")</f>
        <v>NE</v>
      </c>
      <c r="K174" s="8" t="str">
        <f>IFERROR(VLOOKUP($B174,'pomembnost postaj'!$A$4:$L$400,'Pomevnost postaj_kopija'!K$1,0),"")</f>
        <v>NE</v>
      </c>
      <c r="L174" s="8" t="str">
        <f>IFERROR(VLOOKUP($B174,'pomembnost postaj'!$A$4:$L$400,'Pomevnost postaj_kopija'!L$1,0),"")</f>
        <v>NE</v>
      </c>
      <c r="M174" s="8" t="str">
        <f>IFERROR(VLOOKUP($B174,'pomembnost postaj'!$A$4:$L$400,'Pomevnost postaj_kopija'!M$1,0),"")</f>
        <v>NE</v>
      </c>
    </row>
    <row r="175" spans="1:13" x14ac:dyDescent="0.25">
      <c r="A175" t="str">
        <f t="shared" si="2"/>
        <v>DA</v>
      </c>
      <c r="B175" s="4" t="str">
        <f>'pomembnost postaj'!A176</f>
        <v xml:space="preserve">Prevalje  </v>
      </c>
      <c r="C175" s="8">
        <f>IFERROR(VLOOKUP($B175,'pomembnost postaj'!$A$4:$L$400,'Pomevnost postaj_kopija'!C$1,0),"")</f>
        <v>4041</v>
      </c>
      <c r="D175" s="8">
        <f>IFERROR(VLOOKUP($B175,'pomembnost postaj'!$A$4:$L$400,'Pomevnost postaj_kopija'!D$1,0),"")</f>
        <v>13.791808873720136</v>
      </c>
      <c r="E175" s="8" t="str">
        <f>IFERROR(VLOOKUP($B175,'pomembnost postaj'!$A$4:$L$400,'Pomevnost postaj_kopija'!E$1,0),"")</f>
        <v>IV</v>
      </c>
      <c r="F175" s="8" t="str">
        <f>IFERROR(VLOOKUP($B175,'pomembnost postaj'!$A$4:$L$400,'Pomevnost postaj_kopija'!F$1,0),"")</f>
        <v>NE</v>
      </c>
      <c r="G175" s="8" t="str">
        <f>IFERROR(VLOOKUP($B175,'pomembnost postaj'!$A$4:$L$400,'Pomevnost postaj_kopija'!G$1,0),"")</f>
        <v>NE</v>
      </c>
      <c r="H175" s="8" t="str">
        <f>IFERROR(VLOOKUP($B175,'pomembnost postaj'!$A$4:$L$400,'Pomevnost postaj_kopija'!H$1,0),"")</f>
        <v>NE</v>
      </c>
      <c r="I175" s="8" t="str">
        <f>IFERROR(VLOOKUP($B175,'pomembnost postaj'!$A$4:$L$400,'Pomevnost postaj_kopija'!I$1,0),"")</f>
        <v>NE</v>
      </c>
      <c r="J175" s="8" t="str">
        <f>IFERROR(VLOOKUP($B175,'pomembnost postaj'!$A$4:$L$400,'Pomevnost postaj_kopija'!J$1,0),"")</f>
        <v>NE</v>
      </c>
      <c r="K175" s="8" t="str">
        <f>IFERROR(VLOOKUP($B175,'pomembnost postaj'!$A$4:$L$400,'Pomevnost postaj_kopija'!K$1,0),"")</f>
        <v>DA</v>
      </c>
      <c r="L175" s="8" t="str">
        <f>IFERROR(VLOOKUP($B175,'pomembnost postaj'!$A$4:$L$400,'Pomevnost postaj_kopija'!L$1,0),"")</f>
        <v>NE</v>
      </c>
      <c r="M175" s="8" t="str">
        <f>IFERROR(VLOOKUP($B175,'pomembnost postaj'!$A$4:$L$400,'Pomevnost postaj_kopija'!M$1,0),"")</f>
        <v>NE</v>
      </c>
    </row>
    <row r="176" spans="1:13" hidden="1" x14ac:dyDescent="0.25">
      <c r="A176" t="str">
        <f t="shared" si="2"/>
        <v>NE</v>
      </c>
      <c r="B176" s="4" t="str">
        <f>'pomembnost postaj'!A177</f>
        <v xml:space="preserve">Pristava  </v>
      </c>
      <c r="C176" s="8">
        <f>IFERROR(VLOOKUP($B176,'pomembnost postaj'!$A$4:$L$400,'Pomevnost postaj_kopija'!C$1,0),"")</f>
        <v>1857</v>
      </c>
      <c r="D176" s="8">
        <f>IFERROR(VLOOKUP($B176,'pomembnost postaj'!$A$4:$L$400,'Pomevnost postaj_kopija'!D$1,0),"")</f>
        <v>5.087671232876712</v>
      </c>
      <c r="E176" s="8" t="str">
        <f>IFERROR(VLOOKUP($B176,'pomembnost postaj'!$A$4:$L$400,'Pomevnost postaj_kopija'!E$1,0),"")</f>
        <v>IV</v>
      </c>
      <c r="F176" s="8" t="str">
        <f>IFERROR(VLOOKUP($B176,'pomembnost postaj'!$A$4:$L$400,'Pomevnost postaj_kopija'!F$1,0),"")</f>
        <v>NE</v>
      </c>
      <c r="G176" s="8" t="str">
        <f>IFERROR(VLOOKUP($B176,'pomembnost postaj'!$A$4:$L$400,'Pomevnost postaj_kopija'!G$1,0),"")</f>
        <v>NE</v>
      </c>
      <c r="H176" s="8" t="str">
        <f>IFERROR(VLOOKUP($B176,'pomembnost postaj'!$A$4:$L$400,'Pomevnost postaj_kopija'!H$1,0),"")</f>
        <v>NE</v>
      </c>
      <c r="I176" s="8" t="str">
        <f>IFERROR(VLOOKUP($B176,'pomembnost postaj'!$A$4:$L$400,'Pomevnost postaj_kopija'!I$1,0),"")</f>
        <v>NE</v>
      </c>
      <c r="J176" s="8" t="str">
        <f>IFERROR(VLOOKUP($B176,'pomembnost postaj'!$A$4:$L$400,'Pomevnost postaj_kopija'!J$1,0),"")</f>
        <v>NE</v>
      </c>
      <c r="K176" s="8" t="str">
        <f>IFERROR(VLOOKUP($B176,'pomembnost postaj'!$A$4:$L$400,'Pomevnost postaj_kopija'!K$1,0),"")</f>
        <v>NE</v>
      </c>
      <c r="L176" s="8" t="str">
        <f>IFERROR(VLOOKUP($B176,'pomembnost postaj'!$A$4:$L$400,'Pomevnost postaj_kopija'!L$1,0),"")</f>
        <v>NE</v>
      </c>
      <c r="M176" s="8" t="str">
        <f>IFERROR(VLOOKUP($B176,'pomembnost postaj'!$A$4:$L$400,'Pomevnost postaj_kopija'!M$1,0),"")</f>
        <v>NE</v>
      </c>
    </row>
    <row r="177" spans="1:13" hidden="1" x14ac:dyDescent="0.25">
      <c r="A177" t="str">
        <f t="shared" si="2"/>
        <v>NE</v>
      </c>
      <c r="B177" s="4" t="str">
        <f>'pomembnost postaj'!A178</f>
        <v xml:space="preserve">Prvačina  </v>
      </c>
      <c r="C177" s="8">
        <f>IFERROR(VLOOKUP($B177,'pomembnost postaj'!$A$4:$L$400,'Pomevnost postaj_kopija'!C$1,0),"")</f>
        <v>3371</v>
      </c>
      <c r="D177" s="8">
        <f>IFERROR(VLOOKUP($B177,'pomembnost postaj'!$A$4:$L$400,'Pomevnost postaj_kopija'!D$1,0),"")</f>
        <v>9.2356164383561641</v>
      </c>
      <c r="E177" s="8" t="str">
        <f>IFERROR(VLOOKUP($B177,'pomembnost postaj'!$A$4:$L$400,'Pomevnost postaj_kopija'!E$1,0),"")</f>
        <v>IV</v>
      </c>
      <c r="F177" s="8" t="str">
        <f>IFERROR(VLOOKUP($B177,'pomembnost postaj'!$A$4:$L$400,'Pomevnost postaj_kopija'!F$1,0),"")</f>
        <v>NE</v>
      </c>
      <c r="G177" s="8" t="str">
        <f>IFERROR(VLOOKUP($B177,'pomembnost postaj'!$A$4:$L$400,'Pomevnost postaj_kopija'!G$1,0),"")</f>
        <v>NE</v>
      </c>
      <c r="H177" s="8" t="str">
        <f>IFERROR(VLOOKUP($B177,'pomembnost postaj'!$A$4:$L$400,'Pomevnost postaj_kopija'!H$1,0),"")</f>
        <v>NE</v>
      </c>
      <c r="I177" s="8" t="str">
        <f>IFERROR(VLOOKUP($B177,'pomembnost postaj'!$A$4:$L$400,'Pomevnost postaj_kopija'!I$1,0),"")</f>
        <v>NE</v>
      </c>
      <c r="J177" s="8" t="str">
        <f>IFERROR(VLOOKUP($B177,'pomembnost postaj'!$A$4:$L$400,'Pomevnost postaj_kopija'!J$1,0),"")</f>
        <v>NE</v>
      </c>
      <c r="K177" s="8" t="str">
        <f>IFERROR(VLOOKUP($B177,'pomembnost postaj'!$A$4:$L$400,'Pomevnost postaj_kopija'!K$1,0),"")</f>
        <v>NE</v>
      </c>
      <c r="L177" s="8" t="str">
        <f>IFERROR(VLOOKUP($B177,'pomembnost postaj'!$A$4:$L$400,'Pomevnost postaj_kopija'!L$1,0),"")</f>
        <v>NE</v>
      </c>
      <c r="M177" s="8" t="str">
        <f>IFERROR(VLOOKUP($B177,'pomembnost postaj'!$A$4:$L$400,'Pomevnost postaj_kopija'!M$1,0),"")</f>
        <v>NE</v>
      </c>
    </row>
    <row r="178" spans="1:13" x14ac:dyDescent="0.25">
      <c r="A178" t="str">
        <f t="shared" si="2"/>
        <v>DA</v>
      </c>
      <c r="B178" s="4" t="str">
        <f>'pomembnost postaj'!A179</f>
        <v xml:space="preserve">Ptuj  </v>
      </c>
      <c r="C178" s="8">
        <f>IFERROR(VLOOKUP($B178,'pomembnost postaj'!$A$4:$L$400,'Pomevnost postaj_kopija'!C$1,0),"")</f>
        <v>81764</v>
      </c>
      <c r="D178" s="8">
        <f>IFERROR(VLOOKUP($B178,'pomembnost postaj'!$A$4:$L$400,'Pomevnost postaj_kopija'!D$1,0),"")</f>
        <v>224.0109589041096</v>
      </c>
      <c r="E178" s="8" t="str">
        <f>IFERROR(VLOOKUP($B178,'pomembnost postaj'!$A$4:$L$400,'Pomevnost postaj_kopija'!E$1,0),"")</f>
        <v>III</v>
      </c>
      <c r="F178" s="8" t="str">
        <f>IFERROR(VLOOKUP($B178,'pomembnost postaj'!$A$4:$L$400,'Pomevnost postaj_kopija'!F$1,0),"")</f>
        <v>NE</v>
      </c>
      <c r="G178" s="8" t="str">
        <f>IFERROR(VLOOKUP($B178,'pomembnost postaj'!$A$4:$L$400,'Pomevnost postaj_kopija'!G$1,0),"")</f>
        <v>DA</v>
      </c>
      <c r="H178" s="8" t="str">
        <f>IFERROR(VLOOKUP($B178,'pomembnost postaj'!$A$4:$L$400,'Pomevnost postaj_kopija'!H$1,0),"")</f>
        <v>NE</v>
      </c>
      <c r="I178" s="8" t="str">
        <f>IFERROR(VLOOKUP($B178,'pomembnost postaj'!$A$4:$L$400,'Pomevnost postaj_kopija'!I$1,0),"")</f>
        <v>DA</v>
      </c>
      <c r="J178" s="8" t="str">
        <f>IFERROR(VLOOKUP($B178,'pomembnost postaj'!$A$4:$L$400,'Pomevnost postaj_kopija'!J$1,0),"")</f>
        <v>NE</v>
      </c>
      <c r="K178" s="8" t="str">
        <f>IFERROR(VLOOKUP($B178,'pomembnost postaj'!$A$4:$L$400,'Pomevnost postaj_kopija'!K$1,0),"")</f>
        <v>DA</v>
      </c>
      <c r="L178" s="8" t="str">
        <f>IFERROR(VLOOKUP($B178,'pomembnost postaj'!$A$4:$L$400,'Pomevnost postaj_kopija'!L$1,0),"")</f>
        <v>DA</v>
      </c>
      <c r="M178" s="8" t="str">
        <f>IFERROR(VLOOKUP($B178,'pomembnost postaj'!$A$4:$L$400,'Pomevnost postaj_kopija'!M$1,0),"")</f>
        <v>DA</v>
      </c>
    </row>
    <row r="179" spans="1:13" hidden="1" x14ac:dyDescent="0.25">
      <c r="A179" t="str">
        <f t="shared" si="2"/>
        <v>NE</v>
      </c>
      <c r="B179" s="4" t="str">
        <f>'pomembnost postaj'!A180</f>
        <v xml:space="preserve">Puconci  </v>
      </c>
      <c r="C179" s="8">
        <f>IFERROR(VLOOKUP($B179,'pomembnost postaj'!$A$4:$L$400,'Pomevnost postaj_kopija'!C$1,0),"")</f>
        <v>4219</v>
      </c>
      <c r="D179" s="8">
        <f>IFERROR(VLOOKUP($B179,'pomembnost postaj'!$A$4:$L$400,'Pomevnost postaj_kopija'!D$1,0),"")</f>
        <v>11.558904109589042</v>
      </c>
      <c r="E179" s="8" t="str">
        <f>IFERROR(VLOOKUP($B179,'pomembnost postaj'!$A$4:$L$400,'Pomevnost postaj_kopija'!E$1,0),"")</f>
        <v>IV</v>
      </c>
      <c r="F179" s="8" t="str">
        <f>IFERROR(VLOOKUP($B179,'pomembnost postaj'!$A$4:$L$400,'Pomevnost postaj_kopija'!F$1,0),"")</f>
        <v>NE</v>
      </c>
      <c r="G179" s="8" t="str">
        <f>IFERROR(VLOOKUP($B179,'pomembnost postaj'!$A$4:$L$400,'Pomevnost postaj_kopija'!G$1,0),"")</f>
        <v>NE</v>
      </c>
      <c r="H179" s="8" t="str">
        <f>IFERROR(VLOOKUP($B179,'pomembnost postaj'!$A$4:$L$400,'Pomevnost postaj_kopija'!H$1,0),"")</f>
        <v>NE</v>
      </c>
      <c r="I179" s="8" t="str">
        <f>IFERROR(VLOOKUP($B179,'pomembnost postaj'!$A$4:$L$400,'Pomevnost postaj_kopija'!I$1,0),"")</f>
        <v>NE</v>
      </c>
      <c r="J179" s="8" t="str">
        <f>IFERROR(VLOOKUP($B179,'pomembnost postaj'!$A$4:$L$400,'Pomevnost postaj_kopija'!J$1,0),"")</f>
        <v>NE</v>
      </c>
      <c r="K179" s="8" t="str">
        <f>IFERROR(VLOOKUP($B179,'pomembnost postaj'!$A$4:$L$400,'Pomevnost postaj_kopija'!K$1,0),"")</f>
        <v>NE</v>
      </c>
      <c r="L179" s="8" t="str">
        <f>IFERROR(VLOOKUP($B179,'pomembnost postaj'!$A$4:$L$400,'Pomevnost postaj_kopija'!L$1,0),"")</f>
        <v>NE</v>
      </c>
      <c r="M179" s="8" t="str">
        <f>IFERROR(VLOOKUP($B179,'pomembnost postaj'!$A$4:$L$400,'Pomevnost postaj_kopija'!M$1,0),"")</f>
        <v>NE</v>
      </c>
    </row>
    <row r="180" spans="1:13" hidden="1" x14ac:dyDescent="0.25">
      <c r="A180" t="str">
        <f t="shared" si="2"/>
        <v>NE</v>
      </c>
      <c r="B180" s="4" t="str">
        <f>'pomembnost postaj'!A181</f>
        <v xml:space="preserve">Pušenci  </v>
      </c>
      <c r="C180" s="8">
        <f>IFERROR(VLOOKUP($B180,'pomembnost postaj'!$A$4:$L$400,'Pomevnost postaj_kopija'!C$1,0),"")</f>
        <v>3550</v>
      </c>
      <c r="D180" s="8">
        <f>IFERROR(VLOOKUP($B180,'pomembnost postaj'!$A$4:$L$400,'Pomevnost postaj_kopija'!D$1,0),"")</f>
        <v>9.7260273972602747</v>
      </c>
      <c r="E180" s="8" t="str">
        <f>IFERROR(VLOOKUP($B180,'pomembnost postaj'!$A$4:$L$400,'Pomevnost postaj_kopija'!E$1,0),"")</f>
        <v>IV</v>
      </c>
      <c r="F180" s="8" t="str">
        <f>IFERROR(VLOOKUP($B180,'pomembnost postaj'!$A$4:$L$400,'Pomevnost postaj_kopija'!F$1,0),"")</f>
        <v>NE</v>
      </c>
      <c r="G180" s="8" t="str">
        <f>IFERROR(VLOOKUP($B180,'pomembnost postaj'!$A$4:$L$400,'Pomevnost postaj_kopija'!G$1,0),"")</f>
        <v>NE</v>
      </c>
      <c r="H180" s="8" t="str">
        <f>IFERROR(VLOOKUP($B180,'pomembnost postaj'!$A$4:$L$400,'Pomevnost postaj_kopija'!H$1,0),"")</f>
        <v>NE</v>
      </c>
      <c r="I180" s="8" t="str">
        <f>IFERROR(VLOOKUP($B180,'pomembnost postaj'!$A$4:$L$400,'Pomevnost postaj_kopija'!I$1,0),"")</f>
        <v>NE</v>
      </c>
      <c r="J180" s="8" t="str">
        <f>IFERROR(VLOOKUP($B180,'pomembnost postaj'!$A$4:$L$400,'Pomevnost postaj_kopija'!J$1,0),"")</f>
        <v>NE</v>
      </c>
      <c r="K180" s="8" t="str">
        <f>IFERROR(VLOOKUP($B180,'pomembnost postaj'!$A$4:$L$400,'Pomevnost postaj_kopija'!K$1,0),"")</f>
        <v>NE</v>
      </c>
      <c r="L180" s="8" t="str">
        <f>IFERROR(VLOOKUP($B180,'pomembnost postaj'!$A$4:$L$400,'Pomevnost postaj_kopija'!L$1,0),"")</f>
        <v>NE</v>
      </c>
      <c r="M180" s="8" t="str">
        <f>IFERROR(VLOOKUP($B180,'pomembnost postaj'!$A$4:$L$400,'Pomevnost postaj_kopija'!M$1,0),"")</f>
        <v>NE</v>
      </c>
    </row>
    <row r="181" spans="1:13" x14ac:dyDescent="0.25">
      <c r="A181" t="str">
        <f t="shared" si="2"/>
        <v>DA</v>
      </c>
      <c r="B181" s="4" t="str">
        <f>'pomembnost postaj'!A182</f>
        <v>Rače</v>
      </c>
      <c r="C181" s="8">
        <f>IFERROR(VLOOKUP($B181,'pomembnost postaj'!$A$4:$L$400,'Pomevnost postaj_kopija'!C$1,0),"")</f>
        <v>89735</v>
      </c>
      <c r="D181" s="8">
        <f>IFERROR(VLOOKUP($B181,'pomembnost postaj'!$A$4:$L$400,'Pomevnost postaj_kopija'!D$1,0),"")</f>
        <v>245.84931506849315</v>
      </c>
      <c r="E181" s="8" t="str">
        <f>IFERROR(VLOOKUP($B181,'pomembnost postaj'!$A$4:$L$400,'Pomevnost postaj_kopija'!E$1,0),"")</f>
        <v>III</v>
      </c>
      <c r="F181" s="8" t="str">
        <f>IFERROR(VLOOKUP($B181,'pomembnost postaj'!$A$4:$L$400,'Pomevnost postaj_kopija'!F$1,0),"")</f>
        <v>DA</v>
      </c>
      <c r="G181" s="8" t="str">
        <f>IFERROR(VLOOKUP($B181,'pomembnost postaj'!$A$4:$L$400,'Pomevnost postaj_kopija'!G$1,0),"")</f>
        <v>NE</v>
      </c>
      <c r="H181" s="8" t="str">
        <f>IFERROR(VLOOKUP($B181,'pomembnost postaj'!$A$4:$L$400,'Pomevnost postaj_kopija'!H$1,0),"")</f>
        <v>NE</v>
      </c>
      <c r="I181" s="8" t="str">
        <f>IFERROR(VLOOKUP($B181,'pomembnost postaj'!$A$4:$L$400,'Pomevnost postaj_kopija'!I$1,0),"")</f>
        <v>NE</v>
      </c>
      <c r="J181" s="8" t="str">
        <f>IFERROR(VLOOKUP($B181,'pomembnost postaj'!$A$4:$L$400,'Pomevnost postaj_kopija'!J$1,0),"")</f>
        <v>NE</v>
      </c>
      <c r="K181" s="8" t="str">
        <f>IFERROR(VLOOKUP($B181,'pomembnost postaj'!$A$4:$L$400,'Pomevnost postaj_kopija'!K$1,0),"")</f>
        <v>NE</v>
      </c>
      <c r="L181" s="8" t="str">
        <f>IFERROR(VLOOKUP($B181,'pomembnost postaj'!$A$4:$L$400,'Pomevnost postaj_kopija'!L$1,0),"")</f>
        <v>NE</v>
      </c>
      <c r="M181" s="8" t="str">
        <f>IFERROR(VLOOKUP($B181,'pomembnost postaj'!$A$4:$L$400,'Pomevnost postaj_kopija'!M$1,0),"")</f>
        <v>NE</v>
      </c>
    </row>
    <row r="182" spans="1:13" hidden="1" x14ac:dyDescent="0.25">
      <c r="A182" t="str">
        <f t="shared" si="2"/>
        <v>NE</v>
      </c>
      <c r="B182" s="4" t="str">
        <f>'pomembnost postaj'!A183</f>
        <v xml:space="preserve">Radeče  </v>
      </c>
      <c r="C182" s="8">
        <f>IFERROR(VLOOKUP($B182,'pomembnost postaj'!$A$4:$L$400,'Pomevnost postaj_kopija'!C$1,0),"")</f>
        <v>84287</v>
      </c>
      <c r="D182" s="8">
        <f>IFERROR(VLOOKUP($B182,'pomembnost postaj'!$A$4:$L$400,'Pomevnost postaj_kopija'!D$1,0),"")</f>
        <v>230.92328767123288</v>
      </c>
      <c r="E182" s="8" t="str">
        <f>IFERROR(VLOOKUP($B182,'pomembnost postaj'!$A$4:$L$400,'Pomevnost postaj_kopija'!E$1,0),"")</f>
        <v>IV</v>
      </c>
      <c r="F182" s="8" t="str">
        <f>IFERROR(VLOOKUP($B182,'pomembnost postaj'!$A$4:$L$400,'Pomevnost postaj_kopija'!F$1,0),"")</f>
        <v>NE</v>
      </c>
      <c r="G182" s="8" t="str">
        <f>IFERROR(VLOOKUP($B182,'pomembnost postaj'!$A$4:$L$400,'Pomevnost postaj_kopija'!G$1,0),"")</f>
        <v>NE</v>
      </c>
      <c r="H182" s="8" t="str">
        <f>IFERROR(VLOOKUP($B182,'pomembnost postaj'!$A$4:$L$400,'Pomevnost postaj_kopija'!H$1,0),"")</f>
        <v>NE</v>
      </c>
      <c r="I182" s="8" t="str">
        <f>IFERROR(VLOOKUP($B182,'pomembnost postaj'!$A$4:$L$400,'Pomevnost postaj_kopija'!I$1,0),"")</f>
        <v>NE</v>
      </c>
      <c r="J182" s="8" t="str">
        <f>IFERROR(VLOOKUP($B182,'pomembnost postaj'!$A$4:$L$400,'Pomevnost postaj_kopija'!J$1,0),"")</f>
        <v>NE</v>
      </c>
      <c r="K182" s="8" t="str">
        <f>IFERROR(VLOOKUP($B182,'pomembnost postaj'!$A$4:$L$400,'Pomevnost postaj_kopija'!K$1,0),"")</f>
        <v>NE</v>
      </c>
      <c r="L182" s="8" t="str">
        <f>IFERROR(VLOOKUP($B182,'pomembnost postaj'!$A$4:$L$400,'Pomevnost postaj_kopija'!L$1,0),"")</f>
        <v>NE</v>
      </c>
      <c r="M182" s="8" t="str">
        <f>IFERROR(VLOOKUP($B182,'pomembnost postaj'!$A$4:$L$400,'Pomevnost postaj_kopija'!M$1,0),"")</f>
        <v>NE</v>
      </c>
    </row>
    <row r="183" spans="1:13" hidden="1" x14ac:dyDescent="0.25">
      <c r="A183" t="str">
        <f t="shared" si="2"/>
        <v>NE</v>
      </c>
      <c r="B183" s="4" t="str">
        <f>'pomembnost postaj'!A184</f>
        <v xml:space="preserve">Radohova vas  </v>
      </c>
      <c r="C183" s="8">
        <f>IFERROR(VLOOKUP($B183,'pomembnost postaj'!$A$4:$L$400,'Pomevnost postaj_kopija'!C$1,0),"")</f>
        <v>13479</v>
      </c>
      <c r="D183" s="8">
        <f>IFERROR(VLOOKUP($B183,'pomembnost postaj'!$A$4:$L$400,'Pomevnost postaj_kopija'!D$1,0),"")</f>
        <v>36.92876712328767</v>
      </c>
      <c r="E183" s="8" t="str">
        <f>IFERROR(VLOOKUP($B183,'pomembnost postaj'!$A$4:$L$400,'Pomevnost postaj_kopija'!E$1,0),"")</f>
        <v>IV</v>
      </c>
      <c r="F183" s="8" t="str">
        <f>IFERROR(VLOOKUP($B183,'pomembnost postaj'!$A$4:$L$400,'Pomevnost postaj_kopija'!F$1,0),"")</f>
        <v>NE</v>
      </c>
      <c r="G183" s="8" t="str">
        <f>IFERROR(VLOOKUP($B183,'pomembnost postaj'!$A$4:$L$400,'Pomevnost postaj_kopija'!G$1,0),"")</f>
        <v>NE</v>
      </c>
      <c r="H183" s="8" t="str">
        <f>IFERROR(VLOOKUP($B183,'pomembnost postaj'!$A$4:$L$400,'Pomevnost postaj_kopija'!H$1,0),"")</f>
        <v>NE</v>
      </c>
      <c r="I183" s="8" t="str">
        <f>IFERROR(VLOOKUP($B183,'pomembnost postaj'!$A$4:$L$400,'Pomevnost postaj_kopija'!I$1,0),"")</f>
        <v>NE</v>
      </c>
      <c r="J183" s="8" t="str">
        <f>IFERROR(VLOOKUP($B183,'pomembnost postaj'!$A$4:$L$400,'Pomevnost postaj_kopija'!J$1,0),"")</f>
        <v>NE</v>
      </c>
      <c r="K183" s="8" t="str">
        <f>IFERROR(VLOOKUP($B183,'pomembnost postaj'!$A$4:$L$400,'Pomevnost postaj_kopija'!K$1,0),"")</f>
        <v>NE</v>
      </c>
      <c r="L183" s="8" t="str">
        <f>IFERROR(VLOOKUP($B183,'pomembnost postaj'!$A$4:$L$400,'Pomevnost postaj_kopija'!L$1,0),"")</f>
        <v>NE</v>
      </c>
      <c r="M183" s="8" t="str">
        <f>IFERROR(VLOOKUP($B183,'pomembnost postaj'!$A$4:$L$400,'Pomevnost postaj_kopija'!M$1,0),"")</f>
        <v>NE</v>
      </c>
    </row>
    <row r="184" spans="1:13" x14ac:dyDescent="0.25">
      <c r="A184" t="str">
        <f t="shared" si="2"/>
        <v>DA</v>
      </c>
      <c r="B184" s="4" t="str">
        <f>'pomembnost postaj'!A185</f>
        <v xml:space="preserve">Radovljica  </v>
      </c>
      <c r="C184" s="8">
        <f>IFERROR(VLOOKUP($B184,'pomembnost postaj'!$A$4:$L$400,'Pomevnost postaj_kopija'!C$1,0),"")</f>
        <v>68038</v>
      </c>
      <c r="D184" s="8">
        <f>IFERROR(VLOOKUP($B184,'pomembnost postaj'!$A$4:$L$400,'Pomevnost postaj_kopija'!D$1,0),"")</f>
        <v>186.40547945205481</v>
      </c>
      <c r="E184" s="8" t="str">
        <f>IFERROR(VLOOKUP($B184,'pomembnost postaj'!$A$4:$L$400,'Pomevnost postaj_kopija'!E$1,0),"")</f>
        <v>IV</v>
      </c>
      <c r="F184" s="8" t="str">
        <f>IFERROR(VLOOKUP($B184,'pomembnost postaj'!$A$4:$L$400,'Pomevnost postaj_kopija'!F$1,0),"")</f>
        <v>NE</v>
      </c>
      <c r="G184" s="8" t="str">
        <f>IFERROR(VLOOKUP($B184,'pomembnost postaj'!$A$4:$L$400,'Pomevnost postaj_kopija'!G$1,0),"")</f>
        <v>NE</v>
      </c>
      <c r="H184" s="8" t="str">
        <f>IFERROR(VLOOKUP($B184,'pomembnost postaj'!$A$4:$L$400,'Pomevnost postaj_kopija'!H$1,0),"")</f>
        <v>NE</v>
      </c>
      <c r="I184" s="8" t="str">
        <f>IFERROR(VLOOKUP($B184,'pomembnost postaj'!$A$4:$L$400,'Pomevnost postaj_kopija'!I$1,0),"")</f>
        <v>NE</v>
      </c>
      <c r="J184" s="8" t="str">
        <f>IFERROR(VLOOKUP($B184,'pomembnost postaj'!$A$4:$L$400,'Pomevnost postaj_kopija'!J$1,0),"")</f>
        <v>NE</v>
      </c>
      <c r="K184" s="8" t="str">
        <f>IFERROR(VLOOKUP($B184,'pomembnost postaj'!$A$4:$L$400,'Pomevnost postaj_kopija'!K$1,0),"")</f>
        <v>NE</v>
      </c>
      <c r="L184" s="8" t="str">
        <f>IFERROR(VLOOKUP($B184,'pomembnost postaj'!$A$4:$L$400,'Pomevnost postaj_kopija'!L$1,0),"")</f>
        <v>DA</v>
      </c>
      <c r="M184" s="8" t="str">
        <f>IFERROR(VLOOKUP($B184,'pomembnost postaj'!$A$4:$L$400,'Pomevnost postaj_kopija'!M$1,0),"")</f>
        <v>NE</v>
      </c>
    </row>
    <row r="185" spans="1:13" hidden="1" x14ac:dyDescent="0.25">
      <c r="A185" t="str">
        <f t="shared" si="2"/>
        <v>NE</v>
      </c>
      <c r="B185" s="4" t="str">
        <f>'pomembnost postaj'!A186</f>
        <v xml:space="preserve">Rakek  </v>
      </c>
      <c r="C185" s="8">
        <f>IFERROR(VLOOKUP($B185,'pomembnost postaj'!$A$4:$L$400,'Pomevnost postaj_kopija'!C$1,0),"")</f>
        <v>40070</v>
      </c>
      <c r="D185" s="8">
        <f>IFERROR(VLOOKUP($B185,'pomembnost postaj'!$A$4:$L$400,'Pomevnost postaj_kopija'!D$1,0),"")</f>
        <v>109.78082191780823</v>
      </c>
      <c r="E185" s="8" t="str">
        <f>IFERROR(VLOOKUP($B185,'pomembnost postaj'!$A$4:$L$400,'Pomevnost postaj_kopija'!E$1,0),"")</f>
        <v>III</v>
      </c>
      <c r="F185" s="8" t="str">
        <f>IFERROR(VLOOKUP($B185,'pomembnost postaj'!$A$4:$L$400,'Pomevnost postaj_kopija'!F$1,0),"")</f>
        <v>NE</v>
      </c>
      <c r="G185" s="8" t="str">
        <f>IFERROR(VLOOKUP($B185,'pomembnost postaj'!$A$4:$L$400,'Pomevnost postaj_kopija'!G$1,0),"")</f>
        <v>NE</v>
      </c>
      <c r="H185" s="8" t="str">
        <f>IFERROR(VLOOKUP($B185,'pomembnost postaj'!$A$4:$L$400,'Pomevnost postaj_kopija'!H$1,0),"")</f>
        <v>NE</v>
      </c>
      <c r="I185" s="8" t="str">
        <f>IFERROR(VLOOKUP($B185,'pomembnost postaj'!$A$4:$L$400,'Pomevnost postaj_kopija'!I$1,0),"")</f>
        <v>NE</v>
      </c>
      <c r="J185" s="8" t="str">
        <f>IFERROR(VLOOKUP($B185,'pomembnost postaj'!$A$4:$L$400,'Pomevnost postaj_kopija'!J$1,0),"")</f>
        <v>NE</v>
      </c>
      <c r="K185" s="8" t="str">
        <f>IFERROR(VLOOKUP($B185,'pomembnost postaj'!$A$4:$L$400,'Pomevnost postaj_kopija'!K$1,0),"")</f>
        <v>NE</v>
      </c>
      <c r="L185" s="8" t="str">
        <f>IFERROR(VLOOKUP($B185,'pomembnost postaj'!$A$4:$L$400,'Pomevnost postaj_kopija'!L$1,0),"")</f>
        <v>NE</v>
      </c>
      <c r="M185" s="8" t="str">
        <f>IFERROR(VLOOKUP($B185,'pomembnost postaj'!$A$4:$L$400,'Pomevnost postaj_kopija'!M$1,0),"")</f>
        <v>NE</v>
      </c>
    </row>
    <row r="186" spans="1:13" hidden="1" x14ac:dyDescent="0.25">
      <c r="A186" t="str">
        <f t="shared" si="2"/>
        <v>NE</v>
      </c>
      <c r="B186" s="4" t="str">
        <f>'pomembnost postaj'!A187</f>
        <v xml:space="preserve">Rakitovec  </v>
      </c>
      <c r="C186" s="8">
        <f>IFERROR(VLOOKUP($B186,'pomembnost postaj'!$A$4:$L$400,'Pomevnost postaj_kopija'!C$1,0),"")</f>
        <v>1312</v>
      </c>
      <c r="D186" s="8">
        <f>IFERROR(VLOOKUP($B186,'pomembnost postaj'!$A$4:$L$400,'Pomevnost postaj_kopija'!D$1,0),"")</f>
        <v>3.5945205479452054</v>
      </c>
      <c r="E186" s="8" t="str">
        <f>IFERROR(VLOOKUP($B186,'pomembnost postaj'!$A$4:$L$400,'Pomevnost postaj_kopija'!E$1,0),"")</f>
        <v>IV</v>
      </c>
      <c r="F186" s="8" t="str">
        <f>IFERROR(VLOOKUP($B186,'pomembnost postaj'!$A$4:$L$400,'Pomevnost postaj_kopija'!F$1,0),"")</f>
        <v>NE</v>
      </c>
      <c r="G186" s="8" t="str">
        <f>IFERROR(VLOOKUP($B186,'pomembnost postaj'!$A$4:$L$400,'Pomevnost postaj_kopija'!G$1,0),"")</f>
        <v>NE</v>
      </c>
      <c r="H186" s="8" t="str">
        <f>IFERROR(VLOOKUP($B186,'pomembnost postaj'!$A$4:$L$400,'Pomevnost postaj_kopija'!H$1,0),"")</f>
        <v>NE</v>
      </c>
      <c r="I186" s="8" t="str">
        <f>IFERROR(VLOOKUP($B186,'pomembnost postaj'!$A$4:$L$400,'Pomevnost postaj_kopija'!I$1,0),"")</f>
        <v>NE</v>
      </c>
      <c r="J186" s="8" t="str">
        <f>IFERROR(VLOOKUP($B186,'pomembnost postaj'!$A$4:$L$400,'Pomevnost postaj_kopija'!J$1,0),"")</f>
        <v>NE</v>
      </c>
      <c r="K186" s="8" t="str">
        <f>IFERROR(VLOOKUP($B186,'pomembnost postaj'!$A$4:$L$400,'Pomevnost postaj_kopija'!K$1,0),"")</f>
        <v>NE</v>
      </c>
      <c r="L186" s="8" t="str">
        <f>IFERROR(VLOOKUP($B186,'pomembnost postaj'!$A$4:$L$400,'Pomevnost postaj_kopija'!L$1,0),"")</f>
        <v>NE</v>
      </c>
      <c r="M186" s="8" t="str">
        <f>IFERROR(VLOOKUP($B186,'pomembnost postaj'!$A$4:$L$400,'Pomevnost postaj_kopija'!M$1,0),"")</f>
        <v>NE</v>
      </c>
    </row>
    <row r="187" spans="1:13" hidden="1" x14ac:dyDescent="0.25">
      <c r="A187" t="str">
        <f t="shared" si="2"/>
        <v>NE</v>
      </c>
      <c r="B187" s="4" t="str">
        <f>'pomembnost postaj'!A188</f>
        <v xml:space="preserve">Ravne na Koroškem  </v>
      </c>
      <c r="C187" s="8">
        <f>IFERROR(VLOOKUP($B187,'pomembnost postaj'!$A$4:$L$400,'Pomevnost postaj_kopija'!C$1,0),"")</f>
        <v>4536</v>
      </c>
      <c r="D187" s="8">
        <f>IFERROR(VLOOKUP($B187,'pomembnost postaj'!$A$4:$L$400,'Pomevnost postaj_kopija'!D$1,0),"")</f>
        <v>15.481228668941979</v>
      </c>
      <c r="E187" s="8" t="str">
        <f>IFERROR(VLOOKUP($B187,'pomembnost postaj'!$A$4:$L$400,'Pomevnost postaj_kopija'!E$1,0),"")</f>
        <v>IV</v>
      </c>
      <c r="F187" s="8" t="str">
        <f>IFERROR(VLOOKUP($B187,'pomembnost postaj'!$A$4:$L$400,'Pomevnost postaj_kopija'!F$1,0),"")</f>
        <v>NE</v>
      </c>
      <c r="G187" s="8" t="str">
        <f>IFERROR(VLOOKUP($B187,'pomembnost postaj'!$A$4:$L$400,'Pomevnost postaj_kopija'!G$1,0),"")</f>
        <v>NE</v>
      </c>
      <c r="H187" s="8" t="str">
        <f>IFERROR(VLOOKUP($B187,'pomembnost postaj'!$A$4:$L$400,'Pomevnost postaj_kopija'!H$1,0),"")</f>
        <v>NE</v>
      </c>
      <c r="I187" s="8" t="str">
        <f>IFERROR(VLOOKUP($B187,'pomembnost postaj'!$A$4:$L$400,'Pomevnost postaj_kopija'!I$1,0),"")</f>
        <v>NE</v>
      </c>
      <c r="J187" s="8" t="str">
        <f>IFERROR(VLOOKUP($B187,'pomembnost postaj'!$A$4:$L$400,'Pomevnost postaj_kopija'!J$1,0),"")</f>
        <v>NE</v>
      </c>
      <c r="K187" s="8" t="str">
        <f>IFERROR(VLOOKUP($B187,'pomembnost postaj'!$A$4:$L$400,'Pomevnost postaj_kopija'!K$1,0),"")</f>
        <v>NE</v>
      </c>
      <c r="L187" s="8" t="str">
        <f>IFERROR(VLOOKUP($B187,'pomembnost postaj'!$A$4:$L$400,'Pomevnost postaj_kopija'!L$1,0),"")</f>
        <v>NE</v>
      </c>
      <c r="M187" s="8" t="str">
        <f>IFERROR(VLOOKUP($B187,'pomembnost postaj'!$A$4:$L$400,'Pomevnost postaj_kopija'!M$1,0),"")</f>
        <v>NE</v>
      </c>
    </row>
    <row r="188" spans="1:13" hidden="1" x14ac:dyDescent="0.25">
      <c r="A188" t="str">
        <f t="shared" si="2"/>
        <v>NE</v>
      </c>
      <c r="B188" s="4" t="str">
        <f>'pomembnost postaj'!A189</f>
        <v xml:space="preserve">Reteče  </v>
      </c>
      <c r="C188" s="8">
        <f>IFERROR(VLOOKUP($B188,'pomembnost postaj'!$A$4:$L$400,'Pomevnost postaj_kopija'!C$1,0),"")</f>
        <v>52476</v>
      </c>
      <c r="D188" s="8">
        <f>IFERROR(VLOOKUP($B188,'pomembnost postaj'!$A$4:$L$400,'Pomevnost postaj_kopija'!D$1,0),"")</f>
        <v>143.76986301369863</v>
      </c>
      <c r="E188" s="8" t="str">
        <f>IFERROR(VLOOKUP($B188,'pomembnost postaj'!$A$4:$L$400,'Pomevnost postaj_kopija'!E$1,0),"")</f>
        <v>IV</v>
      </c>
      <c r="F188" s="8" t="str">
        <f>IFERROR(VLOOKUP($B188,'pomembnost postaj'!$A$4:$L$400,'Pomevnost postaj_kopija'!F$1,0),"")</f>
        <v>NE</v>
      </c>
      <c r="G188" s="8" t="str">
        <f>IFERROR(VLOOKUP($B188,'pomembnost postaj'!$A$4:$L$400,'Pomevnost postaj_kopija'!G$1,0),"")</f>
        <v>NE</v>
      </c>
      <c r="H188" s="8" t="str">
        <f>IFERROR(VLOOKUP($B188,'pomembnost postaj'!$A$4:$L$400,'Pomevnost postaj_kopija'!H$1,0),"")</f>
        <v>NE</v>
      </c>
      <c r="I188" s="8" t="str">
        <f>IFERROR(VLOOKUP($B188,'pomembnost postaj'!$A$4:$L$400,'Pomevnost postaj_kopija'!I$1,0),"")</f>
        <v>NE</v>
      </c>
      <c r="J188" s="8" t="str">
        <f>IFERROR(VLOOKUP($B188,'pomembnost postaj'!$A$4:$L$400,'Pomevnost postaj_kopija'!J$1,0),"")</f>
        <v>NE</v>
      </c>
      <c r="K188" s="8" t="str">
        <f>IFERROR(VLOOKUP($B188,'pomembnost postaj'!$A$4:$L$400,'Pomevnost postaj_kopija'!K$1,0),"")</f>
        <v>NE</v>
      </c>
      <c r="L188" s="8" t="str">
        <f>IFERROR(VLOOKUP($B188,'pomembnost postaj'!$A$4:$L$400,'Pomevnost postaj_kopija'!L$1,0),"")</f>
        <v>NE</v>
      </c>
      <c r="M188" s="8" t="str">
        <f>IFERROR(VLOOKUP($B188,'pomembnost postaj'!$A$4:$L$400,'Pomevnost postaj_kopija'!M$1,0),"")</f>
        <v>NE</v>
      </c>
    </row>
    <row r="189" spans="1:13" hidden="1" x14ac:dyDescent="0.25">
      <c r="A189" t="str">
        <f t="shared" si="2"/>
        <v>NE</v>
      </c>
      <c r="B189" s="4" t="str">
        <f>'pomembnost postaj'!A190</f>
        <v xml:space="preserve">Ribnica  </v>
      </c>
      <c r="C189" s="8">
        <f>IFERROR(VLOOKUP($B189,'pomembnost postaj'!$A$4:$L$400,'Pomevnost postaj_kopija'!C$1,0),"")</f>
        <v>35865</v>
      </c>
      <c r="D189" s="8">
        <f>IFERROR(VLOOKUP($B189,'pomembnost postaj'!$A$4:$L$400,'Pomevnost postaj_kopija'!D$1,0),"")</f>
        <v>98.260273972602747</v>
      </c>
      <c r="E189" s="8" t="str">
        <f>IFERROR(VLOOKUP($B189,'pomembnost postaj'!$A$4:$L$400,'Pomevnost postaj_kopija'!E$1,0),"")</f>
        <v>III</v>
      </c>
      <c r="F189" s="8" t="str">
        <f>IFERROR(VLOOKUP($B189,'pomembnost postaj'!$A$4:$L$400,'Pomevnost postaj_kopija'!F$1,0),"")</f>
        <v>NE</v>
      </c>
      <c r="G189" s="8" t="str">
        <f>IFERROR(VLOOKUP($B189,'pomembnost postaj'!$A$4:$L$400,'Pomevnost postaj_kopija'!G$1,0),"")</f>
        <v>NE</v>
      </c>
      <c r="H189" s="8" t="str">
        <f>IFERROR(VLOOKUP($B189,'pomembnost postaj'!$A$4:$L$400,'Pomevnost postaj_kopija'!H$1,0),"")</f>
        <v>NE</v>
      </c>
      <c r="I189" s="8" t="str">
        <f>IFERROR(VLOOKUP($B189,'pomembnost postaj'!$A$4:$L$400,'Pomevnost postaj_kopija'!I$1,0),"")</f>
        <v>NE</v>
      </c>
      <c r="J189" s="8" t="str">
        <f>IFERROR(VLOOKUP($B189,'pomembnost postaj'!$A$4:$L$400,'Pomevnost postaj_kopija'!J$1,0),"")</f>
        <v>NE</v>
      </c>
      <c r="K189" s="8" t="str">
        <f>IFERROR(VLOOKUP($B189,'pomembnost postaj'!$A$4:$L$400,'Pomevnost postaj_kopija'!K$1,0),"")</f>
        <v>NE</v>
      </c>
      <c r="L189" s="8" t="str">
        <f>IFERROR(VLOOKUP($B189,'pomembnost postaj'!$A$4:$L$400,'Pomevnost postaj_kopija'!L$1,0),"")</f>
        <v>NE</v>
      </c>
      <c r="M189" s="8" t="str">
        <f>IFERROR(VLOOKUP($B189,'pomembnost postaj'!$A$4:$L$400,'Pomevnost postaj_kopija'!M$1,0),"")</f>
        <v>NE</v>
      </c>
    </row>
    <row r="190" spans="1:13" hidden="1" x14ac:dyDescent="0.25">
      <c r="A190" t="str">
        <f t="shared" si="2"/>
        <v>NE</v>
      </c>
      <c r="B190" s="4" t="str">
        <f>'pomembnost postaj'!A191</f>
        <v xml:space="preserve">Rimske Toplice  </v>
      </c>
      <c r="C190" s="8">
        <f>IFERROR(VLOOKUP($B190,'pomembnost postaj'!$A$4:$L$400,'Pomevnost postaj_kopija'!C$1,0),"")</f>
        <v>28178</v>
      </c>
      <c r="D190" s="8">
        <f>IFERROR(VLOOKUP($B190,'pomembnost postaj'!$A$4:$L$400,'Pomevnost postaj_kopija'!D$1,0),"")</f>
        <v>77.2</v>
      </c>
      <c r="E190" s="8" t="str">
        <f>IFERROR(VLOOKUP($B190,'pomembnost postaj'!$A$4:$L$400,'Pomevnost postaj_kopija'!E$1,0),"")</f>
        <v>III</v>
      </c>
      <c r="F190" s="8" t="str">
        <f>IFERROR(VLOOKUP($B190,'pomembnost postaj'!$A$4:$L$400,'Pomevnost postaj_kopija'!F$1,0),"")</f>
        <v>NE</v>
      </c>
      <c r="G190" s="8" t="str">
        <f>IFERROR(VLOOKUP($B190,'pomembnost postaj'!$A$4:$L$400,'Pomevnost postaj_kopija'!G$1,0),"")</f>
        <v>NE</v>
      </c>
      <c r="H190" s="8" t="str">
        <f>IFERROR(VLOOKUP($B190,'pomembnost postaj'!$A$4:$L$400,'Pomevnost postaj_kopija'!H$1,0),"")</f>
        <v>NE</v>
      </c>
      <c r="I190" s="8" t="str">
        <f>IFERROR(VLOOKUP($B190,'pomembnost postaj'!$A$4:$L$400,'Pomevnost postaj_kopija'!I$1,0),"")</f>
        <v>NE</v>
      </c>
      <c r="J190" s="8" t="str">
        <f>IFERROR(VLOOKUP($B190,'pomembnost postaj'!$A$4:$L$400,'Pomevnost postaj_kopija'!J$1,0),"")</f>
        <v>NE</v>
      </c>
      <c r="K190" s="8" t="str">
        <f>IFERROR(VLOOKUP($B190,'pomembnost postaj'!$A$4:$L$400,'Pomevnost postaj_kopija'!K$1,0),"")</f>
        <v>NE</v>
      </c>
      <c r="L190" s="8" t="str">
        <f>IFERROR(VLOOKUP($B190,'pomembnost postaj'!$A$4:$L$400,'Pomevnost postaj_kopija'!L$1,0),"")</f>
        <v>NE</v>
      </c>
      <c r="M190" s="8" t="str">
        <f>IFERROR(VLOOKUP($B190,'pomembnost postaj'!$A$4:$L$400,'Pomevnost postaj_kopija'!M$1,0),"")</f>
        <v>NE</v>
      </c>
    </row>
    <row r="191" spans="1:13" hidden="1" x14ac:dyDescent="0.25">
      <c r="A191" t="str">
        <f t="shared" si="2"/>
        <v>NE</v>
      </c>
      <c r="B191" s="4" t="str">
        <f>'pomembnost postaj'!A192</f>
        <v xml:space="preserve">Rjavica  </v>
      </c>
      <c r="C191" s="8">
        <f>IFERROR(VLOOKUP($B191,'pomembnost postaj'!$A$4:$L$400,'Pomevnost postaj_kopija'!C$1,0),"")</f>
        <v>1229</v>
      </c>
      <c r="D191" s="8">
        <f>IFERROR(VLOOKUP($B191,'pomembnost postaj'!$A$4:$L$400,'Pomevnost postaj_kopija'!D$1,0),"")</f>
        <v>3.3671232876712329</v>
      </c>
      <c r="E191" s="8" t="str">
        <f>IFERROR(VLOOKUP($B191,'pomembnost postaj'!$A$4:$L$400,'Pomevnost postaj_kopija'!E$1,0),"")</f>
        <v>IV</v>
      </c>
      <c r="F191" s="8" t="str">
        <f>IFERROR(VLOOKUP($B191,'pomembnost postaj'!$A$4:$L$400,'Pomevnost postaj_kopija'!F$1,0),"")</f>
        <v>NE</v>
      </c>
      <c r="G191" s="8" t="str">
        <f>IFERROR(VLOOKUP($B191,'pomembnost postaj'!$A$4:$L$400,'Pomevnost postaj_kopija'!G$1,0),"")</f>
        <v>NE</v>
      </c>
      <c r="H191" s="8" t="str">
        <f>IFERROR(VLOOKUP($B191,'pomembnost postaj'!$A$4:$L$400,'Pomevnost postaj_kopija'!H$1,0),"")</f>
        <v>NE</v>
      </c>
      <c r="I191" s="8" t="str">
        <f>IFERROR(VLOOKUP($B191,'pomembnost postaj'!$A$4:$L$400,'Pomevnost postaj_kopija'!I$1,0),"")</f>
        <v>NE</v>
      </c>
      <c r="J191" s="8" t="str">
        <f>IFERROR(VLOOKUP($B191,'pomembnost postaj'!$A$4:$L$400,'Pomevnost postaj_kopija'!J$1,0),"")</f>
        <v>NE</v>
      </c>
      <c r="K191" s="8" t="str">
        <f>IFERROR(VLOOKUP($B191,'pomembnost postaj'!$A$4:$L$400,'Pomevnost postaj_kopija'!K$1,0),"")</f>
        <v>NE</v>
      </c>
      <c r="L191" s="8" t="str">
        <f>IFERROR(VLOOKUP($B191,'pomembnost postaj'!$A$4:$L$400,'Pomevnost postaj_kopija'!L$1,0),"")</f>
        <v>NE</v>
      </c>
      <c r="M191" s="8" t="str">
        <f>IFERROR(VLOOKUP($B191,'pomembnost postaj'!$A$4:$L$400,'Pomevnost postaj_kopija'!M$1,0),"")</f>
        <v>NE</v>
      </c>
    </row>
    <row r="192" spans="1:13" hidden="1" x14ac:dyDescent="0.25">
      <c r="A192" t="str">
        <f t="shared" si="2"/>
        <v>NE</v>
      </c>
      <c r="B192" s="4" t="str">
        <f>'pomembnost postaj'!A193</f>
        <v xml:space="preserve">Rodica  </v>
      </c>
      <c r="C192" s="8">
        <f>IFERROR(VLOOKUP($B192,'pomembnost postaj'!$A$4:$L$400,'Pomevnost postaj_kopija'!C$1,0),"")</f>
        <v>93051</v>
      </c>
      <c r="D192" s="8">
        <f>IFERROR(VLOOKUP($B192,'pomembnost postaj'!$A$4:$L$400,'Pomevnost postaj_kopija'!D$1,0),"")</f>
        <v>310.17</v>
      </c>
      <c r="E192" s="8" t="str">
        <f>IFERROR(VLOOKUP($B192,'pomembnost postaj'!$A$4:$L$400,'Pomevnost postaj_kopija'!E$1,0),"")</f>
        <v>IV</v>
      </c>
      <c r="F192" s="8" t="str">
        <f>IFERROR(VLOOKUP($B192,'pomembnost postaj'!$A$4:$L$400,'Pomevnost postaj_kopija'!F$1,0),"")</f>
        <v>NE</v>
      </c>
      <c r="G192" s="8" t="str">
        <f>IFERROR(VLOOKUP($B192,'pomembnost postaj'!$A$4:$L$400,'Pomevnost postaj_kopija'!G$1,0),"")</f>
        <v>NE</v>
      </c>
      <c r="H192" s="8" t="str">
        <f>IFERROR(VLOOKUP($B192,'pomembnost postaj'!$A$4:$L$400,'Pomevnost postaj_kopija'!H$1,0),"")</f>
        <v>NE</v>
      </c>
      <c r="I192" s="8" t="str">
        <f>IFERROR(VLOOKUP($B192,'pomembnost postaj'!$A$4:$L$400,'Pomevnost postaj_kopija'!I$1,0),"")</f>
        <v>NE</v>
      </c>
      <c r="J192" s="8" t="str">
        <f>IFERROR(VLOOKUP($B192,'pomembnost postaj'!$A$4:$L$400,'Pomevnost postaj_kopija'!J$1,0),"")</f>
        <v>NE</v>
      </c>
      <c r="K192" s="8" t="str">
        <f>IFERROR(VLOOKUP($B192,'pomembnost postaj'!$A$4:$L$400,'Pomevnost postaj_kopija'!K$1,0),"")</f>
        <v>NE</v>
      </c>
      <c r="L192" s="8" t="str">
        <f>IFERROR(VLOOKUP($B192,'pomembnost postaj'!$A$4:$L$400,'Pomevnost postaj_kopija'!L$1,0),"")</f>
        <v>NE</v>
      </c>
      <c r="M192" s="8" t="str">
        <f>IFERROR(VLOOKUP($B192,'pomembnost postaj'!$A$4:$L$400,'Pomevnost postaj_kopija'!M$1,0),"")</f>
        <v>NE</v>
      </c>
    </row>
    <row r="193" spans="1:13" hidden="1" x14ac:dyDescent="0.25">
      <c r="A193" t="str">
        <f t="shared" si="2"/>
        <v>NE</v>
      </c>
      <c r="B193" s="4" t="str">
        <f>'pomembnost postaj'!A194</f>
        <v xml:space="preserve">Rodik  </v>
      </c>
      <c r="C193" s="8">
        <f>IFERROR(VLOOKUP($B193,'pomembnost postaj'!$A$4:$L$400,'Pomevnost postaj_kopija'!C$1,0),"")</f>
        <v>234</v>
      </c>
      <c r="D193" s="8">
        <f>IFERROR(VLOOKUP($B193,'pomembnost postaj'!$A$4:$L$400,'Pomevnost postaj_kopija'!D$1,0),"")</f>
        <v>0.64109589041095894</v>
      </c>
      <c r="E193" s="8" t="str">
        <f>IFERROR(VLOOKUP($B193,'pomembnost postaj'!$A$4:$L$400,'Pomevnost postaj_kopija'!E$1,0),"")</f>
        <v>IV</v>
      </c>
      <c r="F193" s="8" t="str">
        <f>IFERROR(VLOOKUP($B193,'pomembnost postaj'!$A$4:$L$400,'Pomevnost postaj_kopija'!F$1,0),"")</f>
        <v>NE</v>
      </c>
      <c r="G193" s="8" t="str">
        <f>IFERROR(VLOOKUP($B193,'pomembnost postaj'!$A$4:$L$400,'Pomevnost postaj_kopija'!G$1,0),"")</f>
        <v>NE</v>
      </c>
      <c r="H193" s="8" t="str">
        <f>IFERROR(VLOOKUP($B193,'pomembnost postaj'!$A$4:$L$400,'Pomevnost postaj_kopija'!H$1,0),"")</f>
        <v>NE</v>
      </c>
      <c r="I193" s="8" t="str">
        <f>IFERROR(VLOOKUP($B193,'pomembnost postaj'!$A$4:$L$400,'Pomevnost postaj_kopija'!I$1,0),"")</f>
        <v>NE</v>
      </c>
      <c r="J193" s="8" t="str">
        <f>IFERROR(VLOOKUP($B193,'pomembnost postaj'!$A$4:$L$400,'Pomevnost postaj_kopija'!J$1,0),"")</f>
        <v>NE</v>
      </c>
      <c r="K193" s="8" t="str">
        <f>IFERROR(VLOOKUP($B193,'pomembnost postaj'!$A$4:$L$400,'Pomevnost postaj_kopija'!K$1,0),"")</f>
        <v>NE</v>
      </c>
      <c r="L193" s="8" t="str">
        <f>IFERROR(VLOOKUP($B193,'pomembnost postaj'!$A$4:$L$400,'Pomevnost postaj_kopija'!L$1,0),"")</f>
        <v>NE</v>
      </c>
      <c r="M193" s="8" t="str">
        <f>IFERROR(VLOOKUP($B193,'pomembnost postaj'!$A$4:$L$400,'Pomevnost postaj_kopija'!M$1,0),"")</f>
        <v>NE</v>
      </c>
    </row>
    <row r="194" spans="1:13" x14ac:dyDescent="0.25">
      <c r="A194" t="str">
        <f t="shared" si="2"/>
        <v>DA</v>
      </c>
      <c r="B194" s="4" t="str">
        <f>'pomembnost postaj'!A195</f>
        <v xml:space="preserve">Rogaška Slatina  </v>
      </c>
      <c r="C194" s="8">
        <f>IFERROR(VLOOKUP($B194,'pomembnost postaj'!$A$4:$L$400,'Pomevnost postaj_kopija'!C$1,0),"")</f>
        <v>21056</v>
      </c>
      <c r="D194" s="8">
        <f>IFERROR(VLOOKUP($B194,'pomembnost postaj'!$A$4:$L$400,'Pomevnost postaj_kopija'!D$1,0),"")</f>
        <v>57.68767123287671</v>
      </c>
      <c r="E194" s="8" t="str">
        <f>IFERROR(VLOOKUP($B194,'pomembnost postaj'!$A$4:$L$400,'Pomevnost postaj_kopija'!E$1,0),"")</f>
        <v>IV</v>
      </c>
      <c r="F194" s="8" t="str">
        <f>IFERROR(VLOOKUP($B194,'pomembnost postaj'!$A$4:$L$400,'Pomevnost postaj_kopija'!F$1,0),"")</f>
        <v>NE</v>
      </c>
      <c r="G194" s="8" t="str">
        <f>IFERROR(VLOOKUP($B194,'pomembnost postaj'!$A$4:$L$400,'Pomevnost postaj_kopija'!G$1,0),"")</f>
        <v>NE</v>
      </c>
      <c r="H194" s="8" t="str">
        <f>IFERROR(VLOOKUP($B194,'pomembnost postaj'!$A$4:$L$400,'Pomevnost postaj_kopija'!H$1,0),"")</f>
        <v>NE</v>
      </c>
      <c r="I194" s="8" t="str">
        <f>IFERROR(VLOOKUP($B194,'pomembnost postaj'!$A$4:$L$400,'Pomevnost postaj_kopija'!I$1,0),"")</f>
        <v>NE</v>
      </c>
      <c r="J194" s="8" t="str">
        <f>IFERROR(VLOOKUP($B194,'pomembnost postaj'!$A$4:$L$400,'Pomevnost postaj_kopija'!J$1,0),"")</f>
        <v>NE</v>
      </c>
      <c r="K194" s="8" t="str">
        <f>IFERROR(VLOOKUP($B194,'pomembnost postaj'!$A$4:$L$400,'Pomevnost postaj_kopija'!K$1,0),"")</f>
        <v>NE</v>
      </c>
      <c r="L194" s="8" t="str">
        <f>IFERROR(VLOOKUP($B194,'pomembnost postaj'!$A$4:$L$400,'Pomevnost postaj_kopija'!L$1,0),"")</f>
        <v>DA</v>
      </c>
      <c r="M194" s="8" t="str">
        <f>IFERROR(VLOOKUP($B194,'pomembnost postaj'!$A$4:$L$400,'Pomevnost postaj_kopija'!M$1,0),"")</f>
        <v>NE</v>
      </c>
    </row>
    <row r="195" spans="1:13" hidden="1" x14ac:dyDescent="0.25">
      <c r="A195" t="str">
        <f t="shared" si="2"/>
        <v>NE</v>
      </c>
      <c r="B195" s="4" t="str">
        <f>'pomembnost postaj'!A196</f>
        <v xml:space="preserve">Rogatec  </v>
      </c>
      <c r="C195" s="8">
        <f>IFERROR(VLOOKUP($B195,'pomembnost postaj'!$A$4:$L$400,'Pomevnost postaj_kopija'!C$1,0),"")</f>
        <v>15259</v>
      </c>
      <c r="D195" s="8">
        <f>IFERROR(VLOOKUP($B195,'pomembnost postaj'!$A$4:$L$400,'Pomevnost postaj_kopija'!D$1,0),"")</f>
        <v>41.805479452054797</v>
      </c>
      <c r="E195" s="8" t="str">
        <f>IFERROR(VLOOKUP($B195,'pomembnost postaj'!$A$4:$L$400,'Pomevnost postaj_kopija'!E$1,0),"")</f>
        <v>IV</v>
      </c>
      <c r="F195" s="8" t="str">
        <f>IFERROR(VLOOKUP($B195,'pomembnost postaj'!$A$4:$L$400,'Pomevnost postaj_kopija'!F$1,0),"")</f>
        <v>NE</v>
      </c>
      <c r="G195" s="8" t="str">
        <f>IFERROR(VLOOKUP($B195,'pomembnost postaj'!$A$4:$L$400,'Pomevnost postaj_kopija'!G$1,0),"")</f>
        <v>NE</v>
      </c>
      <c r="H195" s="8" t="str">
        <f>IFERROR(VLOOKUP($B195,'pomembnost postaj'!$A$4:$L$400,'Pomevnost postaj_kopija'!H$1,0),"")</f>
        <v>NE</v>
      </c>
      <c r="I195" s="8" t="str">
        <f>IFERROR(VLOOKUP($B195,'pomembnost postaj'!$A$4:$L$400,'Pomevnost postaj_kopija'!I$1,0),"")</f>
        <v>NE</v>
      </c>
      <c r="J195" s="8" t="str">
        <f>IFERROR(VLOOKUP($B195,'pomembnost postaj'!$A$4:$L$400,'Pomevnost postaj_kopija'!J$1,0),"")</f>
        <v>NE</v>
      </c>
      <c r="K195" s="8" t="str">
        <f>IFERROR(VLOOKUP($B195,'pomembnost postaj'!$A$4:$L$400,'Pomevnost postaj_kopija'!K$1,0),"")</f>
        <v>NE</v>
      </c>
      <c r="L195" s="8" t="str">
        <f>IFERROR(VLOOKUP($B195,'pomembnost postaj'!$A$4:$L$400,'Pomevnost postaj_kopija'!L$1,0),"")</f>
        <v>NE</v>
      </c>
      <c r="M195" s="8" t="str">
        <f>IFERROR(VLOOKUP($B195,'pomembnost postaj'!$A$4:$L$400,'Pomevnost postaj_kopija'!M$1,0),"")</f>
        <v>NE</v>
      </c>
    </row>
    <row r="196" spans="1:13" hidden="1" x14ac:dyDescent="0.25">
      <c r="A196" t="str">
        <f t="shared" ref="A196:A259" si="3">IF(OR(F196="DA",G196="DA",H196="DA",I196="DA",J196="DA",K196="DA",L196="DA",M196="DA"),"DA","NE")</f>
        <v>NE</v>
      </c>
      <c r="B196" s="4" t="str">
        <f>'pomembnost postaj'!A197</f>
        <v xml:space="preserve">Rosalnice  </v>
      </c>
      <c r="C196" s="8">
        <f>IFERROR(VLOOKUP($B196,'pomembnost postaj'!$A$4:$L$400,'Pomevnost postaj_kopija'!C$1,0),"")</f>
        <v>358</v>
      </c>
      <c r="D196" s="8">
        <f>IFERROR(VLOOKUP($B196,'pomembnost postaj'!$A$4:$L$400,'Pomevnost postaj_kopija'!D$1,0),"")</f>
        <v>0.98082191780821915</v>
      </c>
      <c r="E196" s="8" t="str">
        <f>IFERROR(VLOOKUP($B196,'pomembnost postaj'!$A$4:$L$400,'Pomevnost postaj_kopija'!E$1,0),"")</f>
        <v>IV</v>
      </c>
      <c r="F196" s="8" t="str">
        <f>IFERROR(VLOOKUP($B196,'pomembnost postaj'!$A$4:$L$400,'Pomevnost postaj_kopija'!F$1,0),"")</f>
        <v>NE</v>
      </c>
      <c r="G196" s="8" t="str">
        <f>IFERROR(VLOOKUP($B196,'pomembnost postaj'!$A$4:$L$400,'Pomevnost postaj_kopija'!G$1,0),"")</f>
        <v>NE</v>
      </c>
      <c r="H196" s="8" t="str">
        <f>IFERROR(VLOOKUP($B196,'pomembnost postaj'!$A$4:$L$400,'Pomevnost postaj_kopija'!H$1,0),"")</f>
        <v>NE</v>
      </c>
      <c r="I196" s="8" t="str">
        <f>IFERROR(VLOOKUP($B196,'pomembnost postaj'!$A$4:$L$400,'Pomevnost postaj_kopija'!I$1,0),"")</f>
        <v>NE</v>
      </c>
      <c r="J196" s="8" t="str">
        <f>IFERROR(VLOOKUP($B196,'pomembnost postaj'!$A$4:$L$400,'Pomevnost postaj_kopija'!J$1,0),"")</f>
        <v>NE</v>
      </c>
      <c r="K196" s="8" t="str">
        <f>IFERROR(VLOOKUP($B196,'pomembnost postaj'!$A$4:$L$400,'Pomevnost postaj_kopija'!K$1,0),"")</f>
        <v>NE</v>
      </c>
      <c r="L196" s="8" t="str">
        <f>IFERROR(VLOOKUP($B196,'pomembnost postaj'!$A$4:$L$400,'Pomevnost postaj_kopija'!L$1,0),"")</f>
        <v>NE</v>
      </c>
      <c r="M196" s="8" t="str">
        <f>IFERROR(VLOOKUP($B196,'pomembnost postaj'!$A$4:$L$400,'Pomevnost postaj_kopija'!M$1,0),"")</f>
        <v>NE</v>
      </c>
    </row>
    <row r="197" spans="1:13" hidden="1" x14ac:dyDescent="0.25">
      <c r="A197" t="str">
        <f t="shared" si="3"/>
        <v>NE</v>
      </c>
      <c r="B197" s="4" t="str">
        <f>'pomembnost postaj'!A198</f>
        <v xml:space="preserve">Rožni Dol  </v>
      </c>
      <c r="C197" s="8">
        <f>IFERROR(VLOOKUP($B197,'pomembnost postaj'!$A$4:$L$400,'Pomevnost postaj_kopija'!C$1,0),"")</f>
        <v>1257</v>
      </c>
      <c r="D197" s="8">
        <f>IFERROR(VLOOKUP($B197,'pomembnost postaj'!$A$4:$L$400,'Pomevnost postaj_kopija'!D$1,0),"")</f>
        <v>3.4438356164383563</v>
      </c>
      <c r="E197" s="8" t="str">
        <f>IFERROR(VLOOKUP($B197,'pomembnost postaj'!$A$4:$L$400,'Pomevnost postaj_kopija'!E$1,0),"")</f>
        <v>IV</v>
      </c>
      <c r="F197" s="8" t="str">
        <f>IFERROR(VLOOKUP($B197,'pomembnost postaj'!$A$4:$L$400,'Pomevnost postaj_kopija'!F$1,0),"")</f>
        <v>NE</v>
      </c>
      <c r="G197" s="8" t="str">
        <f>IFERROR(VLOOKUP($B197,'pomembnost postaj'!$A$4:$L$400,'Pomevnost postaj_kopija'!G$1,0),"")</f>
        <v>NE</v>
      </c>
      <c r="H197" s="8" t="str">
        <f>IFERROR(VLOOKUP($B197,'pomembnost postaj'!$A$4:$L$400,'Pomevnost postaj_kopija'!H$1,0),"")</f>
        <v>NE</v>
      </c>
      <c r="I197" s="8" t="str">
        <f>IFERROR(VLOOKUP($B197,'pomembnost postaj'!$A$4:$L$400,'Pomevnost postaj_kopija'!I$1,0),"")</f>
        <v>NE</v>
      </c>
      <c r="J197" s="8" t="str">
        <f>IFERROR(VLOOKUP($B197,'pomembnost postaj'!$A$4:$L$400,'Pomevnost postaj_kopija'!J$1,0),"")</f>
        <v>NE</v>
      </c>
      <c r="K197" s="8" t="str">
        <f>IFERROR(VLOOKUP($B197,'pomembnost postaj'!$A$4:$L$400,'Pomevnost postaj_kopija'!K$1,0),"")</f>
        <v>NE</v>
      </c>
      <c r="L197" s="8" t="str">
        <f>IFERROR(VLOOKUP($B197,'pomembnost postaj'!$A$4:$L$400,'Pomevnost postaj_kopija'!L$1,0),"")</f>
        <v>NE</v>
      </c>
      <c r="M197" s="8" t="str">
        <f>IFERROR(VLOOKUP($B197,'pomembnost postaj'!$A$4:$L$400,'Pomevnost postaj_kopija'!M$1,0),"")</f>
        <v>NE</v>
      </c>
    </row>
    <row r="198" spans="1:13" x14ac:dyDescent="0.25">
      <c r="A198" t="str">
        <f t="shared" si="3"/>
        <v>DA</v>
      </c>
      <c r="B198" s="4" t="str">
        <f>'pomembnost postaj'!A199</f>
        <v>Ruše</v>
      </c>
      <c r="C198" s="8">
        <f>IFERROR(VLOOKUP($B198,'pomembnost postaj'!$A$4:$L$400,'Pomevnost postaj_kopija'!C$1,0),"")</f>
        <v>12007</v>
      </c>
      <c r="D198" s="8">
        <f>IFERROR(VLOOKUP($B198,'pomembnost postaj'!$A$4:$L$400,'Pomevnost postaj_kopija'!D$1,0),"")</f>
        <v>40.979522184300343</v>
      </c>
      <c r="E198" s="8" t="str">
        <f>IFERROR(VLOOKUP($B198,'pomembnost postaj'!$A$4:$L$400,'Pomevnost postaj_kopija'!E$1,0),"")</f>
        <v>IV</v>
      </c>
      <c r="F198" s="8" t="str">
        <f>IFERROR(VLOOKUP($B198,'pomembnost postaj'!$A$4:$L$400,'Pomevnost postaj_kopija'!F$1,0),"")</f>
        <v>NE</v>
      </c>
      <c r="G198" s="8" t="str">
        <f>IFERROR(VLOOKUP($B198,'pomembnost postaj'!$A$4:$L$400,'Pomevnost postaj_kopija'!G$1,0),"")</f>
        <v>NE</v>
      </c>
      <c r="H198" s="8" t="str">
        <f>IFERROR(VLOOKUP($B198,'pomembnost postaj'!$A$4:$L$400,'Pomevnost postaj_kopija'!H$1,0),"")</f>
        <v>NE</v>
      </c>
      <c r="I198" s="8" t="str">
        <f>IFERROR(VLOOKUP($B198,'pomembnost postaj'!$A$4:$L$400,'Pomevnost postaj_kopija'!I$1,0),"")</f>
        <v>NE</v>
      </c>
      <c r="J198" s="8" t="str">
        <f>IFERROR(VLOOKUP($B198,'pomembnost postaj'!$A$4:$L$400,'Pomevnost postaj_kopija'!J$1,0),"")</f>
        <v>DA</v>
      </c>
      <c r="K198" s="8" t="str">
        <f>IFERROR(VLOOKUP($B198,'pomembnost postaj'!$A$4:$L$400,'Pomevnost postaj_kopija'!K$1,0),"")</f>
        <v>DA</v>
      </c>
      <c r="L198" s="8" t="str">
        <f>IFERROR(VLOOKUP($B198,'pomembnost postaj'!$A$4:$L$400,'Pomevnost postaj_kopija'!L$1,0),"")</f>
        <v>NE</v>
      </c>
      <c r="M198" s="8" t="str">
        <f>IFERROR(VLOOKUP($B198,'pomembnost postaj'!$A$4:$L$400,'Pomevnost postaj_kopija'!M$1,0),"")</f>
        <v>NE</v>
      </c>
    </row>
    <row r="199" spans="1:13" hidden="1" x14ac:dyDescent="0.25">
      <c r="A199" t="str">
        <f t="shared" si="3"/>
        <v>NE</v>
      </c>
      <c r="B199" s="4" t="str">
        <f>'pomembnost postaj'!A200</f>
        <v>Ruše-tovarna</v>
      </c>
      <c r="C199" s="8">
        <f>IFERROR(VLOOKUP($B199,'pomembnost postaj'!$A$4:$L$400,'Pomevnost postaj_kopija'!C$1,0),"")</f>
        <v>10370</v>
      </c>
      <c r="D199" s="8">
        <f>IFERROR(VLOOKUP($B199,'pomembnost postaj'!$A$4:$L$400,'Pomevnost postaj_kopija'!D$1,0),"")</f>
        <v>35.392491467576789</v>
      </c>
      <c r="E199" s="8" t="str">
        <f>IFERROR(VLOOKUP($B199,'pomembnost postaj'!$A$4:$L$400,'Pomevnost postaj_kopija'!E$1,0),"")</f>
        <v>IV</v>
      </c>
      <c r="F199" s="8" t="str">
        <f>IFERROR(VLOOKUP($B199,'pomembnost postaj'!$A$4:$L$400,'Pomevnost postaj_kopija'!F$1,0),"")</f>
        <v>NE</v>
      </c>
      <c r="G199" s="8" t="str">
        <f>IFERROR(VLOOKUP($B199,'pomembnost postaj'!$A$4:$L$400,'Pomevnost postaj_kopija'!G$1,0),"")</f>
        <v>NE</v>
      </c>
      <c r="H199" s="8" t="str">
        <f>IFERROR(VLOOKUP($B199,'pomembnost postaj'!$A$4:$L$400,'Pomevnost postaj_kopija'!H$1,0),"")</f>
        <v>NE</v>
      </c>
      <c r="I199" s="8" t="str">
        <f>IFERROR(VLOOKUP($B199,'pomembnost postaj'!$A$4:$L$400,'Pomevnost postaj_kopija'!I$1,0),"")</f>
        <v>NE</v>
      </c>
      <c r="J199" s="8" t="str">
        <f>IFERROR(VLOOKUP($B199,'pomembnost postaj'!$A$4:$L$400,'Pomevnost postaj_kopija'!J$1,0),"")</f>
        <v>NE</v>
      </c>
      <c r="K199" s="8" t="str">
        <f>IFERROR(VLOOKUP($B199,'pomembnost postaj'!$A$4:$L$400,'Pomevnost postaj_kopija'!K$1,0),"")</f>
        <v>NE</v>
      </c>
      <c r="L199" s="8" t="str">
        <f>IFERROR(VLOOKUP($B199,'pomembnost postaj'!$A$4:$L$400,'Pomevnost postaj_kopija'!L$1,0),"")</f>
        <v>NE</v>
      </c>
      <c r="M199" s="8" t="str">
        <f>IFERROR(VLOOKUP($B199,'pomembnost postaj'!$A$4:$L$400,'Pomevnost postaj_kopija'!M$1,0),"")</f>
        <v>NE</v>
      </c>
    </row>
    <row r="200" spans="1:13" hidden="1" x14ac:dyDescent="0.25">
      <c r="A200" t="str">
        <f t="shared" si="3"/>
        <v>NE</v>
      </c>
      <c r="B200" s="4" t="str">
        <f>'pomembnost postaj'!A201</f>
        <v>Ruta</v>
      </c>
      <c r="C200" s="8">
        <f>IFERROR(VLOOKUP($B200,'pomembnost postaj'!$A$4:$L$400,'Pomevnost postaj_kopija'!C$1,0),"")</f>
        <v>9388</v>
      </c>
      <c r="D200" s="8">
        <f>IFERROR(VLOOKUP($B200,'pomembnost postaj'!$A$4:$L$400,'Pomevnost postaj_kopija'!D$1,0),"")</f>
        <v>32.040955631399321</v>
      </c>
      <c r="E200" s="8" t="str">
        <f>IFERROR(VLOOKUP($B200,'pomembnost postaj'!$A$4:$L$400,'Pomevnost postaj_kopija'!E$1,0),"")</f>
        <v>IV</v>
      </c>
      <c r="F200" s="8" t="str">
        <f>IFERROR(VLOOKUP($B200,'pomembnost postaj'!$A$4:$L$400,'Pomevnost postaj_kopija'!F$1,0),"")</f>
        <v>NE</v>
      </c>
      <c r="G200" s="8" t="str">
        <f>IFERROR(VLOOKUP($B200,'pomembnost postaj'!$A$4:$L$400,'Pomevnost postaj_kopija'!G$1,0),"")</f>
        <v>NE</v>
      </c>
      <c r="H200" s="8" t="str">
        <f>IFERROR(VLOOKUP($B200,'pomembnost postaj'!$A$4:$L$400,'Pomevnost postaj_kopija'!H$1,0),"")</f>
        <v>NE</v>
      </c>
      <c r="I200" s="8" t="str">
        <f>IFERROR(VLOOKUP($B200,'pomembnost postaj'!$A$4:$L$400,'Pomevnost postaj_kopija'!I$1,0),"")</f>
        <v>NE</v>
      </c>
      <c r="J200" s="8" t="str">
        <f>IFERROR(VLOOKUP($B200,'pomembnost postaj'!$A$4:$L$400,'Pomevnost postaj_kopija'!J$1,0),"")</f>
        <v>NE</v>
      </c>
      <c r="K200" s="8" t="str">
        <f>IFERROR(VLOOKUP($B200,'pomembnost postaj'!$A$4:$L$400,'Pomevnost postaj_kopija'!K$1,0),"")</f>
        <v>NE</v>
      </c>
      <c r="L200" s="8" t="str">
        <f>IFERROR(VLOOKUP($B200,'pomembnost postaj'!$A$4:$L$400,'Pomevnost postaj_kopija'!L$1,0),"")</f>
        <v>NE</v>
      </c>
      <c r="M200" s="8" t="str">
        <f>IFERROR(VLOOKUP($B200,'pomembnost postaj'!$A$4:$L$400,'Pomevnost postaj_kopija'!M$1,0),"")</f>
        <v>NE</v>
      </c>
    </row>
    <row r="201" spans="1:13" hidden="1" x14ac:dyDescent="0.25">
      <c r="A201" t="str">
        <f t="shared" si="3"/>
        <v>NE</v>
      </c>
      <c r="B201" s="4" t="str">
        <f>'pomembnost postaj'!A202</f>
        <v>Sava</v>
      </c>
      <c r="C201" s="8">
        <f>IFERROR(VLOOKUP($B201,'pomembnost postaj'!$A$4:$L$400,'Pomevnost postaj_kopija'!C$1,0),"")</f>
        <v>34507</v>
      </c>
      <c r="D201" s="8">
        <f>IFERROR(VLOOKUP($B201,'pomembnost postaj'!$A$4:$L$400,'Pomevnost postaj_kopija'!D$1,0),"")</f>
        <v>94.539726027397265</v>
      </c>
      <c r="E201" s="8" t="str">
        <f>IFERROR(VLOOKUP($B201,'pomembnost postaj'!$A$4:$L$400,'Pomevnost postaj_kopija'!E$1,0),"")</f>
        <v>IV</v>
      </c>
      <c r="F201" s="8" t="str">
        <f>IFERROR(VLOOKUP($B201,'pomembnost postaj'!$A$4:$L$400,'Pomevnost postaj_kopija'!F$1,0),"")</f>
        <v>NE</v>
      </c>
      <c r="G201" s="8" t="str">
        <f>IFERROR(VLOOKUP($B201,'pomembnost postaj'!$A$4:$L$400,'Pomevnost postaj_kopija'!G$1,0),"")</f>
        <v>NE</v>
      </c>
      <c r="H201" s="8" t="str">
        <f>IFERROR(VLOOKUP($B201,'pomembnost postaj'!$A$4:$L$400,'Pomevnost postaj_kopija'!H$1,0),"")</f>
        <v>NE</v>
      </c>
      <c r="I201" s="8" t="str">
        <f>IFERROR(VLOOKUP($B201,'pomembnost postaj'!$A$4:$L$400,'Pomevnost postaj_kopija'!I$1,0),"")</f>
        <v>NE</v>
      </c>
      <c r="J201" s="8" t="str">
        <f>IFERROR(VLOOKUP($B201,'pomembnost postaj'!$A$4:$L$400,'Pomevnost postaj_kopija'!J$1,0),"")</f>
        <v>NE</v>
      </c>
      <c r="K201" s="8" t="str">
        <f>IFERROR(VLOOKUP($B201,'pomembnost postaj'!$A$4:$L$400,'Pomevnost postaj_kopija'!K$1,0),"")</f>
        <v>NE</v>
      </c>
      <c r="L201" s="8" t="str">
        <f>IFERROR(VLOOKUP($B201,'pomembnost postaj'!$A$4:$L$400,'Pomevnost postaj_kopija'!L$1,0),"")</f>
        <v>NE</v>
      </c>
      <c r="M201" s="8" t="str">
        <f>IFERROR(VLOOKUP($B201,'pomembnost postaj'!$A$4:$L$400,'Pomevnost postaj_kopija'!M$1,0),"")</f>
        <v>NE</v>
      </c>
    </row>
    <row r="202" spans="1:13" hidden="1" x14ac:dyDescent="0.25">
      <c r="A202" t="str">
        <f t="shared" si="3"/>
        <v>NE</v>
      </c>
      <c r="B202" s="4" t="str">
        <f>'pomembnost postaj'!A203</f>
        <v xml:space="preserve">Semič  </v>
      </c>
      <c r="C202" s="8">
        <f>IFERROR(VLOOKUP($B202,'pomembnost postaj'!$A$4:$L$400,'Pomevnost postaj_kopija'!C$1,0),"")</f>
        <v>18281</v>
      </c>
      <c r="D202" s="8">
        <f>IFERROR(VLOOKUP($B202,'pomembnost postaj'!$A$4:$L$400,'Pomevnost postaj_kopija'!D$1,0),"")</f>
        <v>50.084931506849315</v>
      </c>
      <c r="E202" s="8" t="str">
        <f>IFERROR(VLOOKUP($B202,'pomembnost postaj'!$A$4:$L$400,'Pomevnost postaj_kopija'!E$1,0),"")</f>
        <v>IV</v>
      </c>
      <c r="F202" s="8" t="str">
        <f>IFERROR(VLOOKUP($B202,'pomembnost postaj'!$A$4:$L$400,'Pomevnost postaj_kopija'!F$1,0),"")</f>
        <v>NE</v>
      </c>
      <c r="G202" s="8" t="str">
        <f>IFERROR(VLOOKUP($B202,'pomembnost postaj'!$A$4:$L$400,'Pomevnost postaj_kopija'!G$1,0),"")</f>
        <v>NE</v>
      </c>
      <c r="H202" s="8" t="str">
        <f>IFERROR(VLOOKUP($B202,'pomembnost postaj'!$A$4:$L$400,'Pomevnost postaj_kopija'!H$1,0),"")</f>
        <v>NE</v>
      </c>
      <c r="I202" s="8" t="str">
        <f>IFERROR(VLOOKUP($B202,'pomembnost postaj'!$A$4:$L$400,'Pomevnost postaj_kopija'!I$1,0),"")</f>
        <v>NE</v>
      </c>
      <c r="J202" s="8" t="str">
        <f>IFERROR(VLOOKUP($B202,'pomembnost postaj'!$A$4:$L$400,'Pomevnost postaj_kopija'!J$1,0),"")</f>
        <v>NE</v>
      </c>
      <c r="K202" s="8" t="str">
        <f>IFERROR(VLOOKUP($B202,'pomembnost postaj'!$A$4:$L$400,'Pomevnost postaj_kopija'!K$1,0),"")</f>
        <v>NE</v>
      </c>
      <c r="L202" s="8" t="str">
        <f>IFERROR(VLOOKUP($B202,'pomembnost postaj'!$A$4:$L$400,'Pomevnost postaj_kopija'!L$1,0),"")</f>
        <v>NE</v>
      </c>
      <c r="M202" s="8" t="str">
        <f>IFERROR(VLOOKUP($B202,'pomembnost postaj'!$A$4:$L$400,'Pomevnost postaj_kopija'!M$1,0),"")</f>
        <v>NE</v>
      </c>
    </row>
    <row r="203" spans="1:13" x14ac:dyDescent="0.25">
      <c r="A203" t="str">
        <f t="shared" si="3"/>
        <v>DA</v>
      </c>
      <c r="B203" s="4" t="str">
        <f>'pomembnost postaj'!A204</f>
        <v xml:space="preserve">Sevnica  </v>
      </c>
      <c r="C203" s="8">
        <f>IFERROR(VLOOKUP($B203,'pomembnost postaj'!$A$4:$L$400,'Pomevnost postaj_kopija'!C$1,0),"")</f>
        <v>211418</v>
      </c>
      <c r="D203" s="8">
        <f>IFERROR(VLOOKUP($B203,'pomembnost postaj'!$A$4:$L$400,'Pomevnost postaj_kopija'!D$1,0),"")</f>
        <v>579.22739726027396</v>
      </c>
      <c r="E203" s="8" t="str">
        <f>IFERROR(VLOOKUP($B203,'pomembnost postaj'!$A$4:$L$400,'Pomevnost postaj_kopija'!E$1,0),"")</f>
        <v>II</v>
      </c>
      <c r="F203" s="8" t="str">
        <f>IFERROR(VLOOKUP($B203,'pomembnost postaj'!$A$4:$L$400,'Pomevnost postaj_kopija'!F$1,0),"")</f>
        <v>DA</v>
      </c>
      <c r="G203" s="8" t="str">
        <f>IFERROR(VLOOKUP($B203,'pomembnost postaj'!$A$4:$L$400,'Pomevnost postaj_kopija'!G$1,0),"")</f>
        <v>DA</v>
      </c>
      <c r="H203" s="8" t="str">
        <f>IFERROR(VLOOKUP($B203,'pomembnost postaj'!$A$4:$L$400,'Pomevnost postaj_kopija'!H$1,0),"")</f>
        <v>NE</v>
      </c>
      <c r="I203" s="8" t="str">
        <f>IFERROR(VLOOKUP($B203,'pomembnost postaj'!$A$4:$L$400,'Pomevnost postaj_kopija'!I$1,0),"")</f>
        <v>NE</v>
      </c>
      <c r="J203" s="8" t="str">
        <f>IFERROR(VLOOKUP($B203,'pomembnost postaj'!$A$4:$L$400,'Pomevnost postaj_kopija'!J$1,0),"")</f>
        <v>NE</v>
      </c>
      <c r="K203" s="8" t="str">
        <f>IFERROR(VLOOKUP($B203,'pomembnost postaj'!$A$4:$L$400,'Pomevnost postaj_kopija'!K$1,0),"")</f>
        <v>DA</v>
      </c>
      <c r="L203" s="8" t="str">
        <f>IFERROR(VLOOKUP($B203,'pomembnost postaj'!$A$4:$L$400,'Pomevnost postaj_kopija'!L$1,0),"")</f>
        <v>DA</v>
      </c>
      <c r="M203" s="8" t="str">
        <f>IFERROR(VLOOKUP($B203,'pomembnost postaj'!$A$4:$L$400,'Pomevnost postaj_kopija'!M$1,0),"")</f>
        <v>NE</v>
      </c>
    </row>
    <row r="204" spans="1:13" x14ac:dyDescent="0.25">
      <c r="A204" t="str">
        <f t="shared" si="3"/>
        <v>DA</v>
      </c>
      <c r="B204" s="4" t="str">
        <f>'pomembnost postaj'!A205</f>
        <v xml:space="preserve">Sežana  </v>
      </c>
      <c r="C204" s="8">
        <f>IFERROR(VLOOKUP($B204,'pomembnost postaj'!$A$4:$L$400,'Pomevnost postaj_kopija'!C$1,0),"")</f>
        <v>68996</v>
      </c>
      <c r="D204" s="8">
        <f>IFERROR(VLOOKUP($B204,'pomembnost postaj'!$A$4:$L$400,'Pomevnost postaj_kopija'!D$1,0),"")</f>
        <v>189.03013698630136</v>
      </c>
      <c r="E204" s="8" t="str">
        <f>IFERROR(VLOOKUP($B204,'pomembnost postaj'!$A$4:$L$400,'Pomevnost postaj_kopija'!E$1,0),"")</f>
        <v>III</v>
      </c>
      <c r="F204" s="8" t="str">
        <f>IFERROR(VLOOKUP($B204,'pomembnost postaj'!$A$4:$L$400,'Pomevnost postaj_kopija'!F$1,0),"")</f>
        <v>DA</v>
      </c>
      <c r="G204" s="8" t="str">
        <f>IFERROR(VLOOKUP($B204,'pomembnost postaj'!$A$4:$L$400,'Pomevnost postaj_kopija'!G$1,0),"")</f>
        <v>DA</v>
      </c>
      <c r="H204" s="8" t="str">
        <f>IFERROR(VLOOKUP($B204,'pomembnost postaj'!$A$4:$L$400,'Pomevnost postaj_kopija'!H$1,0),"")</f>
        <v>NE</v>
      </c>
      <c r="I204" s="8" t="str">
        <f>IFERROR(VLOOKUP($B204,'pomembnost postaj'!$A$4:$L$400,'Pomevnost postaj_kopija'!I$1,0),"")</f>
        <v>NE</v>
      </c>
      <c r="J204" s="8" t="str">
        <f>IFERROR(VLOOKUP($B204,'pomembnost postaj'!$A$4:$L$400,'Pomevnost postaj_kopija'!J$1,0),"")</f>
        <v>NE</v>
      </c>
      <c r="K204" s="8" t="str">
        <f>IFERROR(VLOOKUP($B204,'pomembnost postaj'!$A$4:$L$400,'Pomevnost postaj_kopija'!K$1,0),"")</f>
        <v>NE</v>
      </c>
      <c r="L204" s="8" t="str">
        <f>IFERROR(VLOOKUP($B204,'pomembnost postaj'!$A$4:$L$400,'Pomevnost postaj_kopija'!L$1,0),"")</f>
        <v>NE</v>
      </c>
      <c r="M204" s="8" t="str">
        <f>IFERROR(VLOOKUP($B204,'pomembnost postaj'!$A$4:$L$400,'Pomevnost postaj_kopija'!M$1,0),"")</f>
        <v>NE</v>
      </c>
    </row>
    <row r="205" spans="1:13" hidden="1" x14ac:dyDescent="0.25">
      <c r="A205" t="str">
        <f t="shared" si="3"/>
        <v>NE</v>
      </c>
      <c r="B205" s="4" t="str">
        <f>'pomembnost postaj'!A206</f>
        <v xml:space="preserve">Slovenska Bistrica  </v>
      </c>
      <c r="C205" s="8">
        <f>IFERROR(VLOOKUP($B205,'pomembnost postaj'!$A$4:$L$400,'Pomevnost postaj_kopija'!C$1,0),"")</f>
        <v>42648</v>
      </c>
      <c r="D205" s="8">
        <f>IFERROR(VLOOKUP($B205,'pomembnost postaj'!$A$4:$L$400,'Pomevnost postaj_kopija'!D$1,0),"")</f>
        <v>116.84383561643835</v>
      </c>
      <c r="E205" s="8" t="str">
        <f>IFERROR(VLOOKUP($B205,'pomembnost postaj'!$A$4:$L$400,'Pomevnost postaj_kopija'!E$1,0),"")</f>
        <v>III</v>
      </c>
      <c r="F205" s="8" t="str">
        <f>IFERROR(VLOOKUP($B205,'pomembnost postaj'!$A$4:$L$400,'Pomevnost postaj_kopija'!F$1,0),"")</f>
        <v>NE</v>
      </c>
      <c r="G205" s="8" t="str">
        <f>IFERROR(VLOOKUP($B205,'pomembnost postaj'!$A$4:$L$400,'Pomevnost postaj_kopija'!G$1,0),"")</f>
        <v>NE</v>
      </c>
      <c r="H205" s="8" t="str">
        <f>IFERROR(VLOOKUP($B205,'pomembnost postaj'!$A$4:$L$400,'Pomevnost postaj_kopija'!H$1,0),"")</f>
        <v>NE</v>
      </c>
      <c r="I205" s="8" t="str">
        <f>IFERROR(VLOOKUP($B205,'pomembnost postaj'!$A$4:$L$400,'Pomevnost postaj_kopija'!I$1,0),"")</f>
        <v>NE</v>
      </c>
      <c r="J205" s="8" t="str">
        <f>IFERROR(VLOOKUP($B205,'pomembnost postaj'!$A$4:$L$400,'Pomevnost postaj_kopija'!J$1,0),"")</f>
        <v>NE</v>
      </c>
      <c r="K205" s="8" t="str">
        <f>IFERROR(VLOOKUP($B205,'pomembnost postaj'!$A$4:$L$400,'Pomevnost postaj_kopija'!K$1,0),"")</f>
        <v>NE</v>
      </c>
      <c r="L205" s="8" t="str">
        <f>IFERROR(VLOOKUP($B205,'pomembnost postaj'!$A$4:$L$400,'Pomevnost postaj_kopija'!L$1,0),"")</f>
        <v>NE</v>
      </c>
      <c r="M205" s="8" t="str">
        <f>IFERROR(VLOOKUP($B205,'pomembnost postaj'!$A$4:$L$400,'Pomevnost postaj_kopija'!M$1,0),"")</f>
        <v>NE</v>
      </c>
    </row>
    <row r="206" spans="1:13" hidden="1" x14ac:dyDescent="0.25">
      <c r="A206" t="str">
        <f t="shared" si="3"/>
        <v>NE</v>
      </c>
      <c r="B206" s="4" t="str">
        <f>'pomembnost postaj'!A207</f>
        <v xml:space="preserve">Slovenski Javornik  </v>
      </c>
      <c r="C206" s="8">
        <f>IFERROR(VLOOKUP($B206,'pomembnost postaj'!$A$4:$L$400,'Pomevnost postaj_kopija'!C$1,0),"")</f>
        <v>38511</v>
      </c>
      <c r="D206" s="8">
        <f>IFERROR(VLOOKUP($B206,'pomembnost postaj'!$A$4:$L$400,'Pomevnost postaj_kopija'!D$1,0),"")</f>
        <v>105.50958904109589</v>
      </c>
      <c r="E206" s="8" t="str">
        <f>IFERROR(VLOOKUP($B206,'pomembnost postaj'!$A$4:$L$400,'Pomevnost postaj_kopija'!E$1,0),"")</f>
        <v>IV</v>
      </c>
      <c r="F206" s="8" t="str">
        <f>IFERROR(VLOOKUP($B206,'pomembnost postaj'!$A$4:$L$400,'Pomevnost postaj_kopija'!F$1,0),"")</f>
        <v>NE</v>
      </c>
      <c r="G206" s="8" t="str">
        <f>IFERROR(VLOOKUP($B206,'pomembnost postaj'!$A$4:$L$400,'Pomevnost postaj_kopija'!G$1,0),"")</f>
        <v>NE</v>
      </c>
      <c r="H206" s="8" t="str">
        <f>IFERROR(VLOOKUP($B206,'pomembnost postaj'!$A$4:$L$400,'Pomevnost postaj_kopija'!H$1,0),"")</f>
        <v>NE</v>
      </c>
      <c r="I206" s="8" t="str">
        <f>IFERROR(VLOOKUP($B206,'pomembnost postaj'!$A$4:$L$400,'Pomevnost postaj_kopija'!I$1,0),"")</f>
        <v>NE</v>
      </c>
      <c r="J206" s="8" t="str">
        <f>IFERROR(VLOOKUP($B206,'pomembnost postaj'!$A$4:$L$400,'Pomevnost postaj_kopija'!J$1,0),"")</f>
        <v>NE</v>
      </c>
      <c r="K206" s="8" t="str">
        <f>IFERROR(VLOOKUP($B206,'pomembnost postaj'!$A$4:$L$400,'Pomevnost postaj_kopija'!K$1,0),"")</f>
        <v>NE</v>
      </c>
      <c r="L206" s="8" t="str">
        <f>IFERROR(VLOOKUP($B206,'pomembnost postaj'!$A$4:$L$400,'Pomevnost postaj_kopija'!L$1,0),"")</f>
        <v>NE</v>
      </c>
      <c r="M206" s="8" t="str">
        <f>IFERROR(VLOOKUP($B206,'pomembnost postaj'!$A$4:$L$400,'Pomevnost postaj_kopija'!M$1,0),"")</f>
        <v>NE</v>
      </c>
    </row>
    <row r="207" spans="1:13" hidden="1" x14ac:dyDescent="0.25">
      <c r="A207" t="str">
        <f t="shared" si="3"/>
        <v>NE</v>
      </c>
      <c r="B207" s="4" t="str">
        <f>'pomembnost postaj'!A208</f>
        <v xml:space="preserve">Sodna vas  </v>
      </c>
      <c r="C207" s="8">
        <f>IFERROR(VLOOKUP($B207,'pomembnost postaj'!$A$4:$L$400,'Pomevnost postaj_kopija'!C$1,0),"")</f>
        <v>2490</v>
      </c>
      <c r="D207" s="8">
        <f>IFERROR(VLOOKUP($B207,'pomembnost postaj'!$A$4:$L$400,'Pomevnost postaj_kopija'!D$1,0),"")</f>
        <v>6.8219178082191778</v>
      </c>
      <c r="E207" s="8" t="str">
        <f>IFERROR(VLOOKUP($B207,'pomembnost postaj'!$A$4:$L$400,'Pomevnost postaj_kopija'!E$1,0),"")</f>
        <v>IV</v>
      </c>
      <c r="F207" s="8" t="str">
        <f>IFERROR(VLOOKUP($B207,'pomembnost postaj'!$A$4:$L$400,'Pomevnost postaj_kopija'!F$1,0),"")</f>
        <v>NE</v>
      </c>
      <c r="G207" s="8" t="str">
        <f>IFERROR(VLOOKUP($B207,'pomembnost postaj'!$A$4:$L$400,'Pomevnost postaj_kopija'!G$1,0),"")</f>
        <v>NE</v>
      </c>
      <c r="H207" s="8" t="str">
        <f>IFERROR(VLOOKUP($B207,'pomembnost postaj'!$A$4:$L$400,'Pomevnost postaj_kopija'!H$1,0),"")</f>
        <v>NE</v>
      </c>
      <c r="I207" s="8" t="str">
        <f>IFERROR(VLOOKUP($B207,'pomembnost postaj'!$A$4:$L$400,'Pomevnost postaj_kopija'!I$1,0),"")</f>
        <v>NE</v>
      </c>
      <c r="J207" s="8" t="str">
        <f>IFERROR(VLOOKUP($B207,'pomembnost postaj'!$A$4:$L$400,'Pomevnost postaj_kopija'!J$1,0),"")</f>
        <v>NE</v>
      </c>
      <c r="K207" s="8" t="str">
        <f>IFERROR(VLOOKUP($B207,'pomembnost postaj'!$A$4:$L$400,'Pomevnost postaj_kopija'!K$1,0),"")</f>
        <v>NE</v>
      </c>
      <c r="L207" s="8" t="str">
        <f>IFERROR(VLOOKUP($B207,'pomembnost postaj'!$A$4:$L$400,'Pomevnost postaj_kopija'!L$1,0),"")</f>
        <v>NE</v>
      </c>
      <c r="M207" s="8" t="str">
        <f>IFERROR(VLOOKUP($B207,'pomembnost postaj'!$A$4:$L$400,'Pomevnost postaj_kopija'!M$1,0),"")</f>
        <v>NE</v>
      </c>
    </row>
    <row r="208" spans="1:13" hidden="1" x14ac:dyDescent="0.25">
      <c r="A208" t="str">
        <f t="shared" si="3"/>
        <v>NE</v>
      </c>
      <c r="B208" s="4" t="str">
        <f>'pomembnost postaj'!A209</f>
        <v xml:space="preserve">Solkan  </v>
      </c>
      <c r="C208" s="8">
        <f>IFERROR(VLOOKUP($B208,'pomembnost postaj'!$A$4:$L$400,'Pomevnost postaj_kopija'!C$1,0),"")</f>
        <v>12140</v>
      </c>
      <c r="D208" s="8">
        <f>IFERROR(VLOOKUP($B208,'pomembnost postaj'!$A$4:$L$400,'Pomevnost postaj_kopija'!D$1,0),"")</f>
        <v>33.260273972602739</v>
      </c>
      <c r="E208" s="8" t="str">
        <f>IFERROR(VLOOKUP($B208,'pomembnost postaj'!$A$4:$L$400,'Pomevnost postaj_kopija'!E$1,0),"")</f>
        <v>IV</v>
      </c>
      <c r="F208" s="8" t="str">
        <f>IFERROR(VLOOKUP($B208,'pomembnost postaj'!$A$4:$L$400,'Pomevnost postaj_kopija'!F$1,0),"")</f>
        <v>NE</v>
      </c>
      <c r="G208" s="8" t="str">
        <f>IFERROR(VLOOKUP($B208,'pomembnost postaj'!$A$4:$L$400,'Pomevnost postaj_kopija'!G$1,0),"")</f>
        <v>NE</v>
      </c>
      <c r="H208" s="8" t="str">
        <f>IFERROR(VLOOKUP($B208,'pomembnost postaj'!$A$4:$L$400,'Pomevnost postaj_kopija'!H$1,0),"")</f>
        <v>NE</v>
      </c>
      <c r="I208" s="8" t="str">
        <f>IFERROR(VLOOKUP($B208,'pomembnost postaj'!$A$4:$L$400,'Pomevnost postaj_kopija'!I$1,0),"")</f>
        <v>NE</v>
      </c>
      <c r="J208" s="8" t="str">
        <f>IFERROR(VLOOKUP($B208,'pomembnost postaj'!$A$4:$L$400,'Pomevnost postaj_kopija'!J$1,0),"")</f>
        <v>NE</v>
      </c>
      <c r="K208" s="8" t="str">
        <f>IFERROR(VLOOKUP($B208,'pomembnost postaj'!$A$4:$L$400,'Pomevnost postaj_kopija'!K$1,0),"")</f>
        <v>NE</v>
      </c>
      <c r="L208" s="8" t="str">
        <f>IFERROR(VLOOKUP($B208,'pomembnost postaj'!$A$4:$L$400,'Pomevnost postaj_kopija'!L$1,0),"")</f>
        <v>NE</v>
      </c>
      <c r="M208" s="8" t="str">
        <f>IFERROR(VLOOKUP($B208,'pomembnost postaj'!$A$4:$L$400,'Pomevnost postaj_kopija'!M$1,0),"")</f>
        <v>NE</v>
      </c>
    </row>
    <row r="209" spans="1:13" hidden="1" x14ac:dyDescent="0.25">
      <c r="A209" t="str">
        <f t="shared" si="3"/>
        <v>NE</v>
      </c>
      <c r="B209" s="4" t="str">
        <f>'pomembnost postaj'!A210</f>
        <v xml:space="preserve">Spodnja Slivnica  </v>
      </c>
      <c r="C209" s="8">
        <f>IFERROR(VLOOKUP($B209,'pomembnost postaj'!$A$4:$L$400,'Pomevnost postaj_kopija'!C$1,0),"")</f>
        <v>2669</v>
      </c>
      <c r="D209" s="8">
        <f>IFERROR(VLOOKUP($B209,'pomembnost postaj'!$A$4:$L$400,'Pomevnost postaj_kopija'!D$1,0),"")</f>
        <v>7.3123287671232875</v>
      </c>
      <c r="E209" s="8" t="str">
        <f>IFERROR(VLOOKUP($B209,'pomembnost postaj'!$A$4:$L$400,'Pomevnost postaj_kopija'!E$1,0),"")</f>
        <v>IV</v>
      </c>
      <c r="F209" s="8" t="str">
        <f>IFERROR(VLOOKUP($B209,'pomembnost postaj'!$A$4:$L$400,'Pomevnost postaj_kopija'!F$1,0),"")</f>
        <v>NE</v>
      </c>
      <c r="G209" s="8" t="str">
        <f>IFERROR(VLOOKUP($B209,'pomembnost postaj'!$A$4:$L$400,'Pomevnost postaj_kopija'!G$1,0),"")</f>
        <v>NE</v>
      </c>
      <c r="H209" s="8" t="str">
        <f>IFERROR(VLOOKUP($B209,'pomembnost postaj'!$A$4:$L$400,'Pomevnost postaj_kopija'!H$1,0),"")</f>
        <v>NE</v>
      </c>
      <c r="I209" s="8" t="str">
        <f>IFERROR(VLOOKUP($B209,'pomembnost postaj'!$A$4:$L$400,'Pomevnost postaj_kopija'!I$1,0),"")</f>
        <v>NE</v>
      </c>
      <c r="J209" s="8" t="str">
        <f>IFERROR(VLOOKUP($B209,'pomembnost postaj'!$A$4:$L$400,'Pomevnost postaj_kopija'!J$1,0),"")</f>
        <v>NE</v>
      </c>
      <c r="K209" s="8" t="str">
        <f>IFERROR(VLOOKUP($B209,'pomembnost postaj'!$A$4:$L$400,'Pomevnost postaj_kopija'!K$1,0),"")</f>
        <v>NE</v>
      </c>
      <c r="L209" s="8" t="str">
        <f>IFERROR(VLOOKUP($B209,'pomembnost postaj'!$A$4:$L$400,'Pomevnost postaj_kopija'!L$1,0),"")</f>
        <v>NE</v>
      </c>
      <c r="M209" s="8" t="str">
        <f>IFERROR(VLOOKUP($B209,'pomembnost postaj'!$A$4:$L$400,'Pomevnost postaj_kopija'!M$1,0),"")</f>
        <v>NE</v>
      </c>
    </row>
    <row r="210" spans="1:13" x14ac:dyDescent="0.25">
      <c r="A210" t="str">
        <f t="shared" si="3"/>
        <v>DA</v>
      </c>
      <c r="B210" s="4" t="str">
        <f>'pomembnost postaj'!A211</f>
        <v xml:space="preserve">Središče  </v>
      </c>
      <c r="C210" s="8">
        <f>IFERROR(VLOOKUP($B210,'pomembnost postaj'!$A$4:$L$400,'Pomevnost postaj_kopija'!C$1,0),"")</f>
        <v>3261</v>
      </c>
      <c r="D210" s="8">
        <f>IFERROR(VLOOKUP($B210,'pomembnost postaj'!$A$4:$L$400,'Pomevnost postaj_kopija'!D$1,0),"")</f>
        <v>8.9342465753424651</v>
      </c>
      <c r="E210" s="8" t="str">
        <f>IFERROR(VLOOKUP($B210,'pomembnost postaj'!$A$4:$L$400,'Pomevnost postaj_kopija'!E$1,0),"")</f>
        <v>IV</v>
      </c>
      <c r="F210" s="8" t="str">
        <f>IFERROR(VLOOKUP($B210,'pomembnost postaj'!$A$4:$L$400,'Pomevnost postaj_kopija'!F$1,0),"")</f>
        <v>NE</v>
      </c>
      <c r="G210" s="8" t="str">
        <f>IFERROR(VLOOKUP($B210,'pomembnost postaj'!$A$4:$L$400,'Pomevnost postaj_kopija'!G$1,0),"")</f>
        <v>NE</v>
      </c>
      <c r="H210" s="8" t="str">
        <f>IFERROR(VLOOKUP($B210,'pomembnost postaj'!$A$4:$L$400,'Pomevnost postaj_kopija'!H$1,0),"")</f>
        <v>NE</v>
      </c>
      <c r="I210" s="8" t="str">
        <f>IFERROR(VLOOKUP($B210,'pomembnost postaj'!$A$4:$L$400,'Pomevnost postaj_kopija'!I$1,0),"")</f>
        <v>NE</v>
      </c>
      <c r="J210" s="8" t="str">
        <f>IFERROR(VLOOKUP($B210,'pomembnost postaj'!$A$4:$L$400,'Pomevnost postaj_kopija'!J$1,0),"")</f>
        <v>NE</v>
      </c>
      <c r="K210" s="8" t="str">
        <f>IFERROR(VLOOKUP($B210,'pomembnost postaj'!$A$4:$L$400,'Pomevnost postaj_kopija'!K$1,0),"")</f>
        <v>DA</v>
      </c>
      <c r="L210" s="8" t="str">
        <f>IFERROR(VLOOKUP($B210,'pomembnost postaj'!$A$4:$L$400,'Pomevnost postaj_kopija'!L$1,0),"")</f>
        <v>NE</v>
      </c>
      <c r="M210" s="8" t="str">
        <f>IFERROR(VLOOKUP($B210,'pomembnost postaj'!$A$4:$L$400,'Pomevnost postaj_kopija'!M$1,0),"")</f>
        <v>NE</v>
      </c>
    </row>
    <row r="211" spans="1:13" hidden="1" x14ac:dyDescent="0.25">
      <c r="A211" t="str">
        <f t="shared" si="3"/>
        <v>NE</v>
      </c>
      <c r="B211" s="4" t="str">
        <f>'pomembnost postaj'!A212</f>
        <v xml:space="preserve">Stara Cerkev  </v>
      </c>
      <c r="C211" s="8">
        <f>IFERROR(VLOOKUP($B211,'pomembnost postaj'!$A$4:$L$400,'Pomevnost postaj_kopija'!C$1,0),"")</f>
        <v>12988</v>
      </c>
      <c r="D211" s="8">
        <f>IFERROR(VLOOKUP($B211,'pomembnost postaj'!$A$4:$L$400,'Pomevnost postaj_kopija'!D$1,0),"")</f>
        <v>35.583561643835615</v>
      </c>
      <c r="E211" s="8" t="str">
        <f>IFERROR(VLOOKUP($B211,'pomembnost postaj'!$A$4:$L$400,'Pomevnost postaj_kopija'!E$1,0),"")</f>
        <v>IV</v>
      </c>
      <c r="F211" s="8" t="str">
        <f>IFERROR(VLOOKUP($B211,'pomembnost postaj'!$A$4:$L$400,'Pomevnost postaj_kopija'!F$1,0),"")</f>
        <v>NE</v>
      </c>
      <c r="G211" s="8" t="str">
        <f>IFERROR(VLOOKUP($B211,'pomembnost postaj'!$A$4:$L$400,'Pomevnost postaj_kopija'!G$1,0),"")</f>
        <v>NE</v>
      </c>
      <c r="H211" s="8" t="str">
        <f>IFERROR(VLOOKUP($B211,'pomembnost postaj'!$A$4:$L$400,'Pomevnost postaj_kopija'!H$1,0),"")</f>
        <v>NE</v>
      </c>
      <c r="I211" s="8" t="str">
        <f>IFERROR(VLOOKUP($B211,'pomembnost postaj'!$A$4:$L$400,'Pomevnost postaj_kopija'!I$1,0),"")</f>
        <v>NE</v>
      </c>
      <c r="J211" s="8" t="str">
        <f>IFERROR(VLOOKUP($B211,'pomembnost postaj'!$A$4:$L$400,'Pomevnost postaj_kopija'!J$1,0),"")</f>
        <v>NE</v>
      </c>
      <c r="K211" s="8" t="str">
        <f>IFERROR(VLOOKUP($B211,'pomembnost postaj'!$A$4:$L$400,'Pomevnost postaj_kopija'!K$1,0),"")</f>
        <v>NE</v>
      </c>
      <c r="L211" s="8" t="str">
        <f>IFERROR(VLOOKUP($B211,'pomembnost postaj'!$A$4:$L$400,'Pomevnost postaj_kopija'!L$1,0),"")</f>
        <v>NE</v>
      </c>
      <c r="M211" s="8" t="str">
        <f>IFERROR(VLOOKUP($B211,'pomembnost postaj'!$A$4:$L$400,'Pomevnost postaj_kopija'!M$1,0),"")</f>
        <v>NE</v>
      </c>
    </row>
    <row r="212" spans="1:13" hidden="1" x14ac:dyDescent="0.25">
      <c r="A212" t="str">
        <f t="shared" si="3"/>
        <v>NE</v>
      </c>
      <c r="B212" s="4" t="str">
        <f>'pomembnost postaj'!A213</f>
        <v xml:space="preserve">Steske  </v>
      </c>
      <c r="C212" s="8">
        <f>IFERROR(VLOOKUP($B212,'pomembnost postaj'!$A$4:$L$400,'Pomevnost postaj_kopija'!C$1,0),"")</f>
        <v>532</v>
      </c>
      <c r="D212" s="8">
        <f>IFERROR(VLOOKUP($B212,'pomembnost postaj'!$A$4:$L$400,'Pomevnost postaj_kopija'!D$1,0),"")</f>
        <v>1.4575342465753425</v>
      </c>
      <c r="E212" s="8" t="str">
        <f>IFERROR(VLOOKUP($B212,'pomembnost postaj'!$A$4:$L$400,'Pomevnost postaj_kopija'!E$1,0),"")</f>
        <v>IV</v>
      </c>
      <c r="F212" s="8" t="str">
        <f>IFERROR(VLOOKUP($B212,'pomembnost postaj'!$A$4:$L$400,'Pomevnost postaj_kopija'!F$1,0),"")</f>
        <v>NE</v>
      </c>
      <c r="G212" s="8" t="str">
        <f>IFERROR(VLOOKUP($B212,'pomembnost postaj'!$A$4:$L$400,'Pomevnost postaj_kopija'!G$1,0),"")</f>
        <v>NE</v>
      </c>
      <c r="H212" s="8" t="str">
        <f>IFERROR(VLOOKUP($B212,'pomembnost postaj'!$A$4:$L$400,'Pomevnost postaj_kopija'!H$1,0),"")</f>
        <v>NE</v>
      </c>
      <c r="I212" s="8" t="str">
        <f>IFERROR(VLOOKUP($B212,'pomembnost postaj'!$A$4:$L$400,'Pomevnost postaj_kopija'!I$1,0),"")</f>
        <v>NE</v>
      </c>
      <c r="J212" s="8" t="str">
        <f>IFERROR(VLOOKUP($B212,'pomembnost postaj'!$A$4:$L$400,'Pomevnost postaj_kopija'!J$1,0),"")</f>
        <v>NE</v>
      </c>
      <c r="K212" s="8" t="str">
        <f>IFERROR(VLOOKUP($B212,'pomembnost postaj'!$A$4:$L$400,'Pomevnost postaj_kopija'!K$1,0),"")</f>
        <v>NE</v>
      </c>
      <c r="L212" s="8" t="str">
        <f>IFERROR(VLOOKUP($B212,'pomembnost postaj'!$A$4:$L$400,'Pomevnost postaj_kopija'!L$1,0),"")</f>
        <v>NE</v>
      </c>
      <c r="M212" s="8" t="str">
        <f>IFERROR(VLOOKUP($B212,'pomembnost postaj'!$A$4:$L$400,'Pomevnost postaj_kopija'!M$1,0),"")</f>
        <v>NE</v>
      </c>
    </row>
    <row r="213" spans="1:13" hidden="1" x14ac:dyDescent="0.25">
      <c r="A213" t="str">
        <f t="shared" si="3"/>
        <v>NE</v>
      </c>
      <c r="B213" s="4" t="str">
        <f>'pomembnost postaj'!A214</f>
        <v xml:space="preserve">Stranje  </v>
      </c>
      <c r="C213" s="8">
        <f>IFERROR(VLOOKUP($B213,'pomembnost postaj'!$A$4:$L$400,'Pomevnost postaj_kopija'!C$1,0),"")</f>
        <v>5861</v>
      </c>
      <c r="D213" s="8">
        <f>IFERROR(VLOOKUP($B213,'pomembnost postaj'!$A$4:$L$400,'Pomevnost postaj_kopija'!D$1,0),"")</f>
        <v>16.057534246575344</v>
      </c>
      <c r="E213" s="8" t="str">
        <f>IFERROR(VLOOKUP($B213,'pomembnost postaj'!$A$4:$L$400,'Pomevnost postaj_kopija'!E$1,0),"")</f>
        <v>III</v>
      </c>
      <c r="F213" s="8" t="str">
        <f>IFERROR(VLOOKUP($B213,'pomembnost postaj'!$A$4:$L$400,'Pomevnost postaj_kopija'!F$1,0),"")</f>
        <v>NE</v>
      </c>
      <c r="G213" s="8" t="str">
        <f>IFERROR(VLOOKUP($B213,'pomembnost postaj'!$A$4:$L$400,'Pomevnost postaj_kopija'!G$1,0),"")</f>
        <v>NE</v>
      </c>
      <c r="H213" s="8" t="str">
        <f>IFERROR(VLOOKUP($B213,'pomembnost postaj'!$A$4:$L$400,'Pomevnost postaj_kopija'!H$1,0),"")</f>
        <v>NE</v>
      </c>
      <c r="I213" s="8" t="str">
        <f>IFERROR(VLOOKUP($B213,'pomembnost postaj'!$A$4:$L$400,'Pomevnost postaj_kopija'!I$1,0),"")</f>
        <v>NE</v>
      </c>
      <c r="J213" s="8" t="str">
        <f>IFERROR(VLOOKUP($B213,'pomembnost postaj'!$A$4:$L$400,'Pomevnost postaj_kopija'!J$1,0),"")</f>
        <v>NE</v>
      </c>
      <c r="K213" s="8" t="str">
        <f>IFERROR(VLOOKUP($B213,'pomembnost postaj'!$A$4:$L$400,'Pomevnost postaj_kopija'!K$1,0),"")</f>
        <v>NE</v>
      </c>
      <c r="L213" s="8" t="str">
        <f>IFERROR(VLOOKUP($B213,'pomembnost postaj'!$A$4:$L$400,'Pomevnost postaj_kopija'!L$1,0),"")</f>
        <v>NE</v>
      </c>
      <c r="M213" s="8" t="str">
        <f>IFERROR(VLOOKUP($B213,'pomembnost postaj'!$A$4:$L$400,'Pomevnost postaj_kopija'!M$1,0),"")</f>
        <v>NE</v>
      </c>
    </row>
    <row r="214" spans="1:13" hidden="1" x14ac:dyDescent="0.25">
      <c r="A214" t="str">
        <f t="shared" si="3"/>
        <v>NE</v>
      </c>
      <c r="B214" s="4" t="str">
        <f>'pomembnost postaj'!A215</f>
        <v xml:space="preserve">Strnišče  </v>
      </c>
      <c r="C214" s="8">
        <f>IFERROR(VLOOKUP($B214,'pomembnost postaj'!$A$4:$L$400,'Pomevnost postaj_kopija'!C$1,0),"")</f>
        <v>592</v>
      </c>
      <c r="D214" s="8">
        <f>IFERROR(VLOOKUP($B214,'pomembnost postaj'!$A$4:$L$400,'Pomevnost postaj_kopija'!D$1,0),"")</f>
        <v>1.6219178082191781</v>
      </c>
      <c r="E214" s="8" t="str">
        <f>IFERROR(VLOOKUP($B214,'pomembnost postaj'!$A$4:$L$400,'Pomevnost postaj_kopija'!E$1,0),"")</f>
        <v>IV</v>
      </c>
      <c r="F214" s="8" t="str">
        <f>IFERROR(VLOOKUP($B214,'pomembnost postaj'!$A$4:$L$400,'Pomevnost postaj_kopija'!F$1,0),"")</f>
        <v>NE</v>
      </c>
      <c r="G214" s="8" t="str">
        <f>IFERROR(VLOOKUP($B214,'pomembnost postaj'!$A$4:$L$400,'Pomevnost postaj_kopija'!G$1,0),"")</f>
        <v>NE</v>
      </c>
      <c r="H214" s="8" t="str">
        <f>IFERROR(VLOOKUP($B214,'pomembnost postaj'!$A$4:$L$400,'Pomevnost postaj_kopija'!H$1,0),"")</f>
        <v>NE</v>
      </c>
      <c r="I214" s="8" t="str">
        <f>IFERROR(VLOOKUP($B214,'pomembnost postaj'!$A$4:$L$400,'Pomevnost postaj_kopija'!I$1,0),"")</f>
        <v>NE</v>
      </c>
      <c r="J214" s="8" t="str">
        <f>IFERROR(VLOOKUP($B214,'pomembnost postaj'!$A$4:$L$400,'Pomevnost postaj_kopija'!J$1,0),"")</f>
        <v>NE</v>
      </c>
      <c r="K214" s="8" t="str">
        <f>IFERROR(VLOOKUP($B214,'pomembnost postaj'!$A$4:$L$400,'Pomevnost postaj_kopija'!K$1,0),"")</f>
        <v>NE</v>
      </c>
      <c r="L214" s="8" t="str">
        <f>IFERROR(VLOOKUP($B214,'pomembnost postaj'!$A$4:$L$400,'Pomevnost postaj_kopija'!L$1,0),"")</f>
        <v>NE</v>
      </c>
      <c r="M214" s="8" t="str">
        <f>IFERROR(VLOOKUP($B214,'pomembnost postaj'!$A$4:$L$400,'Pomevnost postaj_kopija'!M$1,0),"")</f>
        <v>NE</v>
      </c>
    </row>
    <row r="215" spans="1:13" hidden="1" x14ac:dyDescent="0.25">
      <c r="A215" t="str">
        <f t="shared" si="3"/>
        <v>NE</v>
      </c>
      <c r="B215" s="4" t="str">
        <f>'pomembnost postaj'!A216</f>
        <v xml:space="preserve">Sveti Danijel  </v>
      </c>
      <c r="C215" s="8">
        <f>IFERROR(VLOOKUP($B215,'pomembnost postaj'!$A$4:$L$400,'Pomevnost postaj_kopija'!C$1,0),"")</f>
        <v>367</v>
      </c>
      <c r="D215" s="8">
        <f>IFERROR(VLOOKUP($B215,'pomembnost postaj'!$A$4:$L$400,'Pomevnost postaj_kopija'!D$1,0),"")</f>
        <v>1.2525597269624573</v>
      </c>
      <c r="E215" s="8" t="str">
        <f>IFERROR(VLOOKUP($B215,'pomembnost postaj'!$A$4:$L$400,'Pomevnost postaj_kopija'!E$1,0),"")</f>
        <v>IV</v>
      </c>
      <c r="F215" s="8" t="str">
        <f>IFERROR(VLOOKUP($B215,'pomembnost postaj'!$A$4:$L$400,'Pomevnost postaj_kopija'!F$1,0),"")</f>
        <v>NE</v>
      </c>
      <c r="G215" s="8" t="str">
        <f>IFERROR(VLOOKUP($B215,'pomembnost postaj'!$A$4:$L$400,'Pomevnost postaj_kopija'!G$1,0),"")</f>
        <v>NE</v>
      </c>
      <c r="H215" s="8" t="str">
        <f>IFERROR(VLOOKUP($B215,'pomembnost postaj'!$A$4:$L$400,'Pomevnost postaj_kopija'!H$1,0),"")</f>
        <v>NE</v>
      </c>
      <c r="I215" s="8" t="str">
        <f>IFERROR(VLOOKUP($B215,'pomembnost postaj'!$A$4:$L$400,'Pomevnost postaj_kopija'!I$1,0),"")</f>
        <v>NE</v>
      </c>
      <c r="J215" s="8" t="str">
        <f>IFERROR(VLOOKUP($B215,'pomembnost postaj'!$A$4:$L$400,'Pomevnost postaj_kopija'!J$1,0),"")</f>
        <v>NE</v>
      </c>
      <c r="K215" s="8" t="str">
        <f>IFERROR(VLOOKUP($B215,'pomembnost postaj'!$A$4:$L$400,'Pomevnost postaj_kopija'!K$1,0),"")</f>
        <v>NE</v>
      </c>
      <c r="L215" s="8" t="str">
        <f>IFERROR(VLOOKUP($B215,'pomembnost postaj'!$A$4:$L$400,'Pomevnost postaj_kopija'!L$1,0),"")</f>
        <v>NE</v>
      </c>
      <c r="M215" s="8" t="str">
        <f>IFERROR(VLOOKUP($B215,'pomembnost postaj'!$A$4:$L$400,'Pomevnost postaj_kopija'!M$1,0),"")</f>
        <v>NE</v>
      </c>
    </row>
    <row r="216" spans="1:13" hidden="1" x14ac:dyDescent="0.25">
      <c r="A216" t="str">
        <f t="shared" si="3"/>
        <v>NE</v>
      </c>
      <c r="B216" s="4" t="str">
        <f>'pomembnost postaj'!A217</f>
        <v xml:space="preserve">Sveti Rok ob Sotli  </v>
      </c>
      <c r="C216" s="8">
        <f>IFERROR(VLOOKUP($B216,'pomembnost postaj'!$A$4:$L$400,'Pomevnost postaj_kopija'!C$1,0),"")</f>
        <v>2252</v>
      </c>
      <c r="D216" s="8">
        <f>IFERROR(VLOOKUP($B216,'pomembnost postaj'!$A$4:$L$400,'Pomevnost postaj_kopija'!D$1,0),"")</f>
        <v>6.1698630136986301</v>
      </c>
      <c r="E216" s="8" t="str">
        <f>IFERROR(VLOOKUP($B216,'pomembnost postaj'!$A$4:$L$400,'Pomevnost postaj_kopija'!E$1,0),"")</f>
        <v>IV</v>
      </c>
      <c r="F216" s="8" t="str">
        <f>IFERROR(VLOOKUP($B216,'pomembnost postaj'!$A$4:$L$400,'Pomevnost postaj_kopija'!F$1,0),"")</f>
        <v>NE</v>
      </c>
      <c r="G216" s="8" t="str">
        <f>IFERROR(VLOOKUP($B216,'pomembnost postaj'!$A$4:$L$400,'Pomevnost postaj_kopija'!G$1,0),"")</f>
        <v>NE</v>
      </c>
      <c r="H216" s="8" t="str">
        <f>IFERROR(VLOOKUP($B216,'pomembnost postaj'!$A$4:$L$400,'Pomevnost postaj_kopija'!H$1,0),"")</f>
        <v>NE</v>
      </c>
      <c r="I216" s="8" t="str">
        <f>IFERROR(VLOOKUP($B216,'pomembnost postaj'!$A$4:$L$400,'Pomevnost postaj_kopija'!I$1,0),"")</f>
        <v>NE</v>
      </c>
      <c r="J216" s="8" t="str">
        <f>IFERROR(VLOOKUP($B216,'pomembnost postaj'!$A$4:$L$400,'Pomevnost postaj_kopija'!J$1,0),"")</f>
        <v>NE</v>
      </c>
      <c r="K216" s="8" t="str">
        <f>IFERROR(VLOOKUP($B216,'pomembnost postaj'!$A$4:$L$400,'Pomevnost postaj_kopija'!K$1,0),"")</f>
        <v>NE</v>
      </c>
      <c r="L216" s="8" t="str">
        <f>IFERROR(VLOOKUP($B216,'pomembnost postaj'!$A$4:$L$400,'Pomevnost postaj_kopija'!L$1,0),"")</f>
        <v>NE</v>
      </c>
      <c r="M216" s="8" t="str">
        <f>IFERROR(VLOOKUP($B216,'pomembnost postaj'!$A$4:$L$400,'Pomevnost postaj_kopija'!M$1,0),"")</f>
        <v>NE</v>
      </c>
    </row>
    <row r="217" spans="1:13" hidden="1" x14ac:dyDescent="0.25">
      <c r="A217" t="str">
        <f t="shared" si="3"/>
        <v>NE</v>
      </c>
      <c r="B217" s="4" t="str">
        <f>'pomembnost postaj'!A218</f>
        <v xml:space="preserve">Sveti Vid  </v>
      </c>
      <c r="C217" s="8">
        <f>IFERROR(VLOOKUP($B217,'pomembnost postaj'!$A$4:$L$400,'Pomevnost postaj_kopija'!C$1,0),"")</f>
        <v>92</v>
      </c>
      <c r="D217" s="8">
        <f>IFERROR(VLOOKUP($B217,'pomembnost postaj'!$A$4:$L$400,'Pomevnost postaj_kopija'!D$1,0),"")</f>
        <v>0.31399317406143346</v>
      </c>
      <c r="E217" s="8" t="str">
        <f>IFERROR(VLOOKUP($B217,'pomembnost postaj'!$A$4:$L$400,'Pomevnost postaj_kopija'!E$1,0),"")</f>
        <v>IV</v>
      </c>
      <c r="F217" s="8" t="str">
        <f>IFERROR(VLOOKUP($B217,'pomembnost postaj'!$A$4:$L$400,'Pomevnost postaj_kopija'!F$1,0),"")</f>
        <v>NE</v>
      </c>
      <c r="G217" s="8" t="str">
        <f>IFERROR(VLOOKUP($B217,'pomembnost postaj'!$A$4:$L$400,'Pomevnost postaj_kopija'!G$1,0),"")</f>
        <v>NE</v>
      </c>
      <c r="H217" s="8" t="str">
        <f>IFERROR(VLOOKUP($B217,'pomembnost postaj'!$A$4:$L$400,'Pomevnost postaj_kopija'!H$1,0),"")</f>
        <v>NE</v>
      </c>
      <c r="I217" s="8" t="str">
        <f>IFERROR(VLOOKUP($B217,'pomembnost postaj'!$A$4:$L$400,'Pomevnost postaj_kopija'!I$1,0),"")</f>
        <v>NE</v>
      </c>
      <c r="J217" s="8" t="str">
        <f>IFERROR(VLOOKUP($B217,'pomembnost postaj'!$A$4:$L$400,'Pomevnost postaj_kopija'!J$1,0),"")</f>
        <v>NE</v>
      </c>
      <c r="K217" s="8" t="str">
        <f>IFERROR(VLOOKUP($B217,'pomembnost postaj'!$A$4:$L$400,'Pomevnost postaj_kopija'!K$1,0),"")</f>
        <v>NE</v>
      </c>
      <c r="L217" s="8" t="str">
        <f>IFERROR(VLOOKUP($B217,'pomembnost postaj'!$A$4:$L$400,'Pomevnost postaj_kopija'!L$1,0),"")</f>
        <v>NE</v>
      </c>
      <c r="M217" s="8" t="str">
        <f>IFERROR(VLOOKUP($B217,'pomembnost postaj'!$A$4:$L$400,'Pomevnost postaj_kopija'!M$1,0),"")</f>
        <v>NE</v>
      </c>
    </row>
    <row r="218" spans="1:13" hidden="1" x14ac:dyDescent="0.25">
      <c r="A218" t="str">
        <f t="shared" si="3"/>
        <v>NE</v>
      </c>
      <c r="B218" s="4" t="str">
        <f>'pomembnost postaj'!A219</f>
        <v xml:space="preserve">Šalovci  </v>
      </c>
      <c r="C218" s="8">
        <f>IFERROR(VLOOKUP($B218,'pomembnost postaj'!$A$4:$L$400,'Pomevnost postaj_kopija'!C$1,0),"")</f>
        <v>2843</v>
      </c>
      <c r="D218" s="8">
        <f>IFERROR(VLOOKUP($B218,'pomembnost postaj'!$A$4:$L$400,'Pomevnost postaj_kopija'!D$1,0),"")</f>
        <v>7.7890410958904113</v>
      </c>
      <c r="E218" s="8" t="str">
        <f>IFERROR(VLOOKUP($B218,'pomembnost postaj'!$A$4:$L$400,'Pomevnost postaj_kopija'!E$1,0),"")</f>
        <v>IV</v>
      </c>
      <c r="F218" s="8" t="str">
        <f>IFERROR(VLOOKUP($B218,'pomembnost postaj'!$A$4:$L$400,'Pomevnost postaj_kopija'!F$1,0),"")</f>
        <v>NE</v>
      </c>
      <c r="G218" s="8" t="str">
        <f>IFERROR(VLOOKUP($B218,'pomembnost postaj'!$A$4:$L$400,'Pomevnost postaj_kopija'!G$1,0),"")</f>
        <v>NE</v>
      </c>
      <c r="H218" s="8" t="str">
        <f>IFERROR(VLOOKUP($B218,'pomembnost postaj'!$A$4:$L$400,'Pomevnost postaj_kopija'!H$1,0),"")</f>
        <v>NE</v>
      </c>
      <c r="I218" s="8" t="str">
        <f>IFERROR(VLOOKUP($B218,'pomembnost postaj'!$A$4:$L$400,'Pomevnost postaj_kopija'!I$1,0),"")</f>
        <v>NE</v>
      </c>
      <c r="J218" s="8" t="str">
        <f>IFERROR(VLOOKUP($B218,'pomembnost postaj'!$A$4:$L$400,'Pomevnost postaj_kopija'!J$1,0),"")</f>
        <v>NE</v>
      </c>
      <c r="K218" s="8" t="str">
        <f>IFERROR(VLOOKUP($B218,'pomembnost postaj'!$A$4:$L$400,'Pomevnost postaj_kopija'!K$1,0),"")</f>
        <v>NE</v>
      </c>
      <c r="L218" s="8" t="str">
        <f>IFERROR(VLOOKUP($B218,'pomembnost postaj'!$A$4:$L$400,'Pomevnost postaj_kopija'!L$1,0),"")</f>
        <v>NE</v>
      </c>
      <c r="M218" s="8" t="str">
        <f>IFERROR(VLOOKUP($B218,'pomembnost postaj'!$A$4:$L$400,'Pomevnost postaj_kopija'!M$1,0),"")</f>
        <v>NE</v>
      </c>
    </row>
    <row r="219" spans="1:13" hidden="1" x14ac:dyDescent="0.25">
      <c r="A219" t="str">
        <f t="shared" si="3"/>
        <v>NE</v>
      </c>
      <c r="B219" s="4" t="str">
        <f>'pomembnost postaj'!A220</f>
        <v xml:space="preserve">Šempeter pri Gorici  </v>
      </c>
      <c r="C219" s="8">
        <f>IFERROR(VLOOKUP($B219,'pomembnost postaj'!$A$4:$L$400,'Pomevnost postaj_kopija'!C$1,0),"")</f>
        <v>9200</v>
      </c>
      <c r="D219" s="8">
        <f>IFERROR(VLOOKUP($B219,'pomembnost postaj'!$A$4:$L$400,'Pomevnost postaj_kopija'!D$1,0),"")</f>
        <v>30.463576158940398</v>
      </c>
      <c r="E219" s="8" t="str">
        <f>IFERROR(VLOOKUP($B219,'pomembnost postaj'!$A$4:$L$400,'Pomevnost postaj_kopija'!E$1,0),"")</f>
        <v>IV</v>
      </c>
      <c r="F219" s="8" t="str">
        <f>IFERROR(VLOOKUP($B219,'pomembnost postaj'!$A$4:$L$400,'Pomevnost postaj_kopija'!F$1,0),"")</f>
        <v>NE</v>
      </c>
      <c r="G219" s="8" t="str">
        <f>IFERROR(VLOOKUP($B219,'pomembnost postaj'!$A$4:$L$400,'Pomevnost postaj_kopija'!G$1,0),"")</f>
        <v>NE</v>
      </c>
      <c r="H219" s="8" t="str">
        <f>IFERROR(VLOOKUP($B219,'pomembnost postaj'!$A$4:$L$400,'Pomevnost postaj_kopija'!H$1,0),"")</f>
        <v>NE</v>
      </c>
      <c r="I219" s="8" t="str">
        <f>IFERROR(VLOOKUP($B219,'pomembnost postaj'!$A$4:$L$400,'Pomevnost postaj_kopija'!I$1,0),"")</f>
        <v>NE</v>
      </c>
      <c r="J219" s="8" t="str">
        <f>IFERROR(VLOOKUP($B219,'pomembnost postaj'!$A$4:$L$400,'Pomevnost postaj_kopija'!J$1,0),"")</f>
        <v>NE</v>
      </c>
      <c r="K219" s="8" t="str">
        <f>IFERROR(VLOOKUP($B219,'pomembnost postaj'!$A$4:$L$400,'Pomevnost postaj_kopija'!K$1,0),"")</f>
        <v>NE</v>
      </c>
      <c r="L219" s="8" t="str">
        <f>IFERROR(VLOOKUP($B219,'pomembnost postaj'!$A$4:$L$400,'Pomevnost postaj_kopija'!L$1,0),"")</f>
        <v>NE</v>
      </c>
      <c r="M219" s="8" t="str">
        <f>IFERROR(VLOOKUP($B219,'pomembnost postaj'!$A$4:$L$400,'Pomevnost postaj_kopija'!M$1,0),"")</f>
        <v>NE</v>
      </c>
    </row>
    <row r="220" spans="1:13" hidden="1" x14ac:dyDescent="0.25">
      <c r="A220" t="str">
        <f t="shared" si="3"/>
        <v>NE</v>
      </c>
      <c r="B220" s="4" t="str">
        <f>'pomembnost postaj'!A221</f>
        <v xml:space="preserve">Šempeter v Savinjski dolini  </v>
      </c>
      <c r="C220" s="8">
        <f>IFERROR(VLOOKUP($B220,'pomembnost postaj'!$A$4:$L$400,'Pomevnost postaj_kopija'!C$1,0),"")</f>
        <v>22665</v>
      </c>
      <c r="D220" s="8">
        <f>IFERROR(VLOOKUP($B220,'pomembnost postaj'!$A$4:$L$400,'Pomevnost postaj_kopija'!D$1,0),"")</f>
        <v>75.55</v>
      </c>
      <c r="E220" s="8" t="str">
        <f>IFERROR(VLOOKUP($B220,'pomembnost postaj'!$A$4:$L$400,'Pomevnost postaj_kopija'!E$1,0),"")</f>
        <v>IV</v>
      </c>
      <c r="F220" s="8" t="str">
        <f>IFERROR(VLOOKUP($B220,'pomembnost postaj'!$A$4:$L$400,'Pomevnost postaj_kopija'!F$1,0),"")</f>
        <v>NE</v>
      </c>
      <c r="G220" s="8" t="str">
        <f>IFERROR(VLOOKUP($B220,'pomembnost postaj'!$A$4:$L$400,'Pomevnost postaj_kopija'!G$1,0),"")</f>
        <v>NE</v>
      </c>
      <c r="H220" s="8" t="str">
        <f>IFERROR(VLOOKUP($B220,'pomembnost postaj'!$A$4:$L$400,'Pomevnost postaj_kopija'!H$1,0),"")</f>
        <v>NE</v>
      </c>
      <c r="I220" s="8" t="str">
        <f>IFERROR(VLOOKUP($B220,'pomembnost postaj'!$A$4:$L$400,'Pomevnost postaj_kopija'!I$1,0),"")</f>
        <v>NE</v>
      </c>
      <c r="J220" s="8" t="str">
        <f>IFERROR(VLOOKUP($B220,'pomembnost postaj'!$A$4:$L$400,'Pomevnost postaj_kopija'!J$1,0),"")</f>
        <v>NE</v>
      </c>
      <c r="K220" s="8" t="str">
        <f>IFERROR(VLOOKUP($B220,'pomembnost postaj'!$A$4:$L$400,'Pomevnost postaj_kopija'!K$1,0),"")</f>
        <v>NE</v>
      </c>
      <c r="L220" s="8" t="str">
        <f>IFERROR(VLOOKUP($B220,'pomembnost postaj'!$A$4:$L$400,'Pomevnost postaj_kopija'!L$1,0),"")</f>
        <v>NE</v>
      </c>
      <c r="M220" s="8" t="str">
        <f>IFERROR(VLOOKUP($B220,'pomembnost postaj'!$A$4:$L$400,'Pomevnost postaj_kopija'!M$1,0),"")</f>
        <v>NE</v>
      </c>
    </row>
    <row r="221" spans="1:13" hidden="1" x14ac:dyDescent="0.25">
      <c r="A221" t="str">
        <f t="shared" si="3"/>
        <v>NE</v>
      </c>
      <c r="B221" s="4" t="str">
        <f>'pomembnost postaj'!A222</f>
        <v xml:space="preserve">Šentilj  </v>
      </c>
      <c r="C221" s="8">
        <f>IFERROR(VLOOKUP($B221,'pomembnost postaj'!$A$4:$L$400,'Pomevnost postaj_kopija'!C$1,0),"")</f>
        <v>17520</v>
      </c>
      <c r="D221" s="8">
        <f>IFERROR(VLOOKUP($B221,'pomembnost postaj'!$A$4:$L$400,'Pomevnost postaj_kopija'!D$1,0),"")</f>
        <v>48</v>
      </c>
      <c r="E221" s="8" t="str">
        <f>IFERROR(VLOOKUP($B221,'pomembnost postaj'!$A$4:$L$400,'Pomevnost postaj_kopija'!E$1,0),"")</f>
        <v>IV</v>
      </c>
      <c r="F221" s="8" t="str">
        <f>IFERROR(VLOOKUP($B221,'pomembnost postaj'!$A$4:$L$400,'Pomevnost postaj_kopija'!F$1,0),"")</f>
        <v>NE</v>
      </c>
      <c r="G221" s="8" t="str">
        <f>IFERROR(VLOOKUP($B221,'pomembnost postaj'!$A$4:$L$400,'Pomevnost postaj_kopija'!G$1,0),"")</f>
        <v>NE</v>
      </c>
      <c r="H221" s="8" t="str">
        <f>IFERROR(VLOOKUP($B221,'pomembnost postaj'!$A$4:$L$400,'Pomevnost postaj_kopija'!H$1,0),"")</f>
        <v>NE</v>
      </c>
      <c r="I221" s="8" t="str">
        <f>IFERROR(VLOOKUP($B221,'pomembnost postaj'!$A$4:$L$400,'Pomevnost postaj_kopija'!I$1,0),"")</f>
        <v>NE</v>
      </c>
      <c r="J221" s="8" t="str">
        <f>IFERROR(VLOOKUP($B221,'pomembnost postaj'!$A$4:$L$400,'Pomevnost postaj_kopija'!J$1,0),"")</f>
        <v>NE</v>
      </c>
      <c r="K221" s="8" t="str">
        <f>IFERROR(VLOOKUP($B221,'pomembnost postaj'!$A$4:$L$400,'Pomevnost postaj_kopija'!K$1,0),"")</f>
        <v>NE</v>
      </c>
      <c r="L221" s="8" t="str">
        <f>IFERROR(VLOOKUP($B221,'pomembnost postaj'!$A$4:$L$400,'Pomevnost postaj_kopija'!L$1,0),"")</f>
        <v>NE</v>
      </c>
      <c r="M221" s="8" t="str">
        <f>IFERROR(VLOOKUP($B221,'pomembnost postaj'!$A$4:$L$400,'Pomevnost postaj_kopija'!M$1,0),"")</f>
        <v>NE</v>
      </c>
    </row>
    <row r="222" spans="1:13" x14ac:dyDescent="0.25">
      <c r="A222" t="str">
        <f t="shared" si="3"/>
        <v>DA</v>
      </c>
      <c r="B222" s="4" t="str">
        <f>'pomembnost postaj'!A223</f>
        <v xml:space="preserve">Šentjur  </v>
      </c>
      <c r="C222" s="8">
        <f>IFERROR(VLOOKUP($B222,'pomembnost postaj'!$A$4:$L$400,'Pomevnost postaj_kopija'!C$1,0),"")</f>
        <v>126710</v>
      </c>
      <c r="D222" s="8">
        <f>IFERROR(VLOOKUP($B222,'pomembnost postaj'!$A$4:$L$400,'Pomevnost postaj_kopija'!D$1,0),"")</f>
        <v>347.15068493150687</v>
      </c>
      <c r="E222" s="8" t="str">
        <f>IFERROR(VLOOKUP($B222,'pomembnost postaj'!$A$4:$L$400,'Pomevnost postaj_kopija'!E$1,0),"")</f>
        <v>III</v>
      </c>
      <c r="F222" s="8" t="str">
        <f>IFERROR(VLOOKUP($B222,'pomembnost postaj'!$A$4:$L$400,'Pomevnost postaj_kopija'!F$1,0),"")</f>
        <v>NE</v>
      </c>
      <c r="G222" s="8" t="str">
        <f>IFERROR(VLOOKUP($B222,'pomembnost postaj'!$A$4:$L$400,'Pomevnost postaj_kopija'!G$1,0),"")</f>
        <v>NE</v>
      </c>
      <c r="H222" s="8" t="str">
        <f>IFERROR(VLOOKUP($B222,'pomembnost postaj'!$A$4:$L$400,'Pomevnost postaj_kopija'!H$1,0),"")</f>
        <v>NE</v>
      </c>
      <c r="I222" s="8" t="str">
        <f>IFERROR(VLOOKUP($B222,'pomembnost postaj'!$A$4:$L$400,'Pomevnost postaj_kopija'!I$1,0),"")</f>
        <v>NE</v>
      </c>
      <c r="J222" s="8" t="str">
        <f>IFERROR(VLOOKUP($B222,'pomembnost postaj'!$A$4:$L$400,'Pomevnost postaj_kopija'!J$1,0),"")</f>
        <v>NE</v>
      </c>
      <c r="K222" s="8" t="str">
        <f>IFERROR(VLOOKUP($B222,'pomembnost postaj'!$A$4:$L$400,'Pomevnost postaj_kopija'!K$1,0),"")</f>
        <v>NE</v>
      </c>
      <c r="L222" s="8" t="str">
        <f>IFERROR(VLOOKUP($B222,'pomembnost postaj'!$A$4:$L$400,'Pomevnost postaj_kopija'!L$1,0),"")</f>
        <v>DA</v>
      </c>
      <c r="M222" s="8" t="str">
        <f>IFERROR(VLOOKUP($B222,'pomembnost postaj'!$A$4:$L$400,'Pomevnost postaj_kopija'!M$1,0),"")</f>
        <v>NE</v>
      </c>
    </row>
    <row r="223" spans="1:13" hidden="1" x14ac:dyDescent="0.25">
      <c r="A223" t="str">
        <f t="shared" si="3"/>
        <v>NE</v>
      </c>
      <c r="B223" s="4" t="str">
        <f>'pomembnost postaj'!A224</f>
        <v xml:space="preserve">Šentlovrenc  </v>
      </c>
      <c r="C223" s="8">
        <f>IFERROR(VLOOKUP($B223,'pomembnost postaj'!$A$4:$L$400,'Pomevnost postaj_kopija'!C$1,0),"")</f>
        <v>9856</v>
      </c>
      <c r="D223" s="8">
        <f>IFERROR(VLOOKUP($B223,'pomembnost postaj'!$A$4:$L$400,'Pomevnost postaj_kopija'!D$1,0),"")</f>
        <v>27.002739726027396</v>
      </c>
      <c r="E223" s="8" t="str">
        <f>IFERROR(VLOOKUP($B223,'pomembnost postaj'!$A$4:$L$400,'Pomevnost postaj_kopija'!E$1,0),"")</f>
        <v>IV</v>
      </c>
      <c r="F223" s="8" t="str">
        <f>IFERROR(VLOOKUP($B223,'pomembnost postaj'!$A$4:$L$400,'Pomevnost postaj_kopija'!F$1,0),"")</f>
        <v>NE</v>
      </c>
      <c r="G223" s="8" t="str">
        <f>IFERROR(VLOOKUP($B223,'pomembnost postaj'!$A$4:$L$400,'Pomevnost postaj_kopija'!G$1,0),"")</f>
        <v>NE</v>
      </c>
      <c r="H223" s="8" t="str">
        <f>IFERROR(VLOOKUP($B223,'pomembnost postaj'!$A$4:$L$400,'Pomevnost postaj_kopija'!H$1,0),"")</f>
        <v>NE</v>
      </c>
      <c r="I223" s="8" t="str">
        <f>IFERROR(VLOOKUP($B223,'pomembnost postaj'!$A$4:$L$400,'Pomevnost postaj_kopija'!I$1,0),"")</f>
        <v>NE</v>
      </c>
      <c r="J223" s="8" t="str">
        <f>IFERROR(VLOOKUP($B223,'pomembnost postaj'!$A$4:$L$400,'Pomevnost postaj_kopija'!J$1,0),"")</f>
        <v>NE</v>
      </c>
      <c r="K223" s="8" t="str">
        <f>IFERROR(VLOOKUP($B223,'pomembnost postaj'!$A$4:$L$400,'Pomevnost postaj_kopija'!K$1,0),"")</f>
        <v>NE</v>
      </c>
      <c r="L223" s="8" t="str">
        <f>IFERROR(VLOOKUP($B223,'pomembnost postaj'!$A$4:$L$400,'Pomevnost postaj_kopija'!L$1,0),"")</f>
        <v>NE</v>
      </c>
      <c r="M223" s="8" t="str">
        <f>IFERROR(VLOOKUP($B223,'pomembnost postaj'!$A$4:$L$400,'Pomevnost postaj_kopija'!M$1,0),"")</f>
        <v>NE</v>
      </c>
    </row>
    <row r="224" spans="1:13" hidden="1" x14ac:dyDescent="0.25">
      <c r="A224" t="str">
        <f t="shared" si="3"/>
        <v>NE</v>
      </c>
      <c r="B224" s="4" t="str">
        <f>'pomembnost postaj'!A225</f>
        <v xml:space="preserve">Šentrupert  </v>
      </c>
      <c r="C224" s="8">
        <f>IFERROR(VLOOKUP($B224,'pomembnost postaj'!$A$4:$L$400,'Pomevnost postaj_kopija'!C$1,0),"")</f>
        <v>5141</v>
      </c>
      <c r="D224" s="8">
        <f>IFERROR(VLOOKUP($B224,'pomembnost postaj'!$A$4:$L$400,'Pomevnost postaj_kopija'!D$1,0),"")</f>
        <v>14.084931506849315</v>
      </c>
      <c r="E224" s="8" t="str">
        <f>IFERROR(VLOOKUP($B224,'pomembnost postaj'!$A$4:$L$400,'Pomevnost postaj_kopija'!E$1,0),"")</f>
        <v>IV</v>
      </c>
      <c r="F224" s="8" t="str">
        <f>IFERROR(VLOOKUP($B224,'pomembnost postaj'!$A$4:$L$400,'Pomevnost postaj_kopija'!F$1,0),"")</f>
        <v>NE</v>
      </c>
      <c r="G224" s="8" t="str">
        <f>IFERROR(VLOOKUP($B224,'pomembnost postaj'!$A$4:$L$400,'Pomevnost postaj_kopija'!G$1,0),"")</f>
        <v>NE</v>
      </c>
      <c r="H224" s="8" t="str">
        <f>IFERROR(VLOOKUP($B224,'pomembnost postaj'!$A$4:$L$400,'Pomevnost postaj_kopija'!H$1,0),"")</f>
        <v>NE</v>
      </c>
      <c r="I224" s="8" t="str">
        <f>IFERROR(VLOOKUP($B224,'pomembnost postaj'!$A$4:$L$400,'Pomevnost postaj_kopija'!I$1,0),"")</f>
        <v>NE</v>
      </c>
      <c r="J224" s="8" t="str">
        <f>IFERROR(VLOOKUP($B224,'pomembnost postaj'!$A$4:$L$400,'Pomevnost postaj_kopija'!J$1,0),"")</f>
        <v>NE</v>
      </c>
      <c r="K224" s="8" t="str">
        <f>IFERROR(VLOOKUP($B224,'pomembnost postaj'!$A$4:$L$400,'Pomevnost postaj_kopija'!K$1,0),"")</f>
        <v>NE</v>
      </c>
      <c r="L224" s="8" t="str">
        <f>IFERROR(VLOOKUP($B224,'pomembnost postaj'!$A$4:$L$400,'Pomevnost postaj_kopija'!L$1,0),"")</f>
        <v>NE</v>
      </c>
      <c r="M224" s="8" t="str">
        <f>IFERROR(VLOOKUP($B224,'pomembnost postaj'!$A$4:$L$400,'Pomevnost postaj_kopija'!M$1,0),"")</f>
        <v>NE</v>
      </c>
    </row>
    <row r="225" spans="1:13" hidden="1" x14ac:dyDescent="0.25">
      <c r="A225" t="str">
        <f t="shared" si="3"/>
        <v>NE</v>
      </c>
      <c r="B225" s="4" t="str">
        <f>'pomembnost postaj'!A226</f>
        <v xml:space="preserve">Šentvid pri Grobelnem  </v>
      </c>
      <c r="C225" s="8">
        <f>IFERROR(VLOOKUP($B225,'pomembnost postaj'!$A$4:$L$400,'Pomevnost postaj_kopija'!C$1,0),"")</f>
        <v>3307</v>
      </c>
      <c r="D225" s="8">
        <f>IFERROR(VLOOKUP($B225,'pomembnost postaj'!$A$4:$L$400,'Pomevnost postaj_kopija'!D$1,0),"")</f>
        <v>9.0602739726027401</v>
      </c>
      <c r="E225" s="8" t="str">
        <f>IFERROR(VLOOKUP($B225,'pomembnost postaj'!$A$4:$L$400,'Pomevnost postaj_kopija'!E$1,0),"")</f>
        <v>IV</v>
      </c>
      <c r="F225" s="8" t="str">
        <f>IFERROR(VLOOKUP($B225,'pomembnost postaj'!$A$4:$L$400,'Pomevnost postaj_kopija'!F$1,0),"")</f>
        <v>NE</v>
      </c>
      <c r="G225" s="8" t="str">
        <f>IFERROR(VLOOKUP($B225,'pomembnost postaj'!$A$4:$L$400,'Pomevnost postaj_kopija'!G$1,0),"")</f>
        <v>NE</v>
      </c>
      <c r="H225" s="8" t="str">
        <f>IFERROR(VLOOKUP($B225,'pomembnost postaj'!$A$4:$L$400,'Pomevnost postaj_kopija'!H$1,0),"")</f>
        <v>NE</v>
      </c>
      <c r="I225" s="8" t="str">
        <f>IFERROR(VLOOKUP($B225,'pomembnost postaj'!$A$4:$L$400,'Pomevnost postaj_kopija'!I$1,0),"")</f>
        <v>NE</v>
      </c>
      <c r="J225" s="8" t="str">
        <f>IFERROR(VLOOKUP($B225,'pomembnost postaj'!$A$4:$L$400,'Pomevnost postaj_kopija'!J$1,0),"")</f>
        <v>NE</v>
      </c>
      <c r="K225" s="8" t="str">
        <f>IFERROR(VLOOKUP($B225,'pomembnost postaj'!$A$4:$L$400,'Pomevnost postaj_kopija'!K$1,0),"")</f>
        <v>NE</v>
      </c>
      <c r="L225" s="8" t="str">
        <f>IFERROR(VLOOKUP($B225,'pomembnost postaj'!$A$4:$L$400,'Pomevnost postaj_kopija'!L$1,0),"")</f>
        <v>NE</v>
      </c>
      <c r="M225" s="8" t="str">
        <f>IFERROR(VLOOKUP($B225,'pomembnost postaj'!$A$4:$L$400,'Pomevnost postaj_kopija'!M$1,0),"")</f>
        <v>NE</v>
      </c>
    </row>
    <row r="226" spans="1:13" hidden="1" x14ac:dyDescent="0.25">
      <c r="A226" t="str">
        <f t="shared" si="3"/>
        <v>NE</v>
      </c>
      <c r="B226" s="4" t="str">
        <f>'pomembnost postaj'!A227</f>
        <v xml:space="preserve">Šentvid pri Stični  </v>
      </c>
      <c r="C226" s="8">
        <f>IFERROR(VLOOKUP($B226,'pomembnost postaj'!$A$4:$L$400,'Pomevnost postaj_kopija'!C$1,0),"")</f>
        <v>3701</v>
      </c>
      <c r="D226" s="8">
        <f>IFERROR(VLOOKUP($B226,'pomembnost postaj'!$A$4:$L$400,'Pomevnost postaj_kopija'!D$1,0),"")</f>
        <v>10.139726027397261</v>
      </c>
      <c r="E226" s="8" t="str">
        <f>IFERROR(VLOOKUP($B226,'pomembnost postaj'!$A$4:$L$400,'Pomevnost postaj_kopija'!E$1,0),"")</f>
        <v>IV</v>
      </c>
      <c r="F226" s="8" t="str">
        <f>IFERROR(VLOOKUP($B226,'pomembnost postaj'!$A$4:$L$400,'Pomevnost postaj_kopija'!F$1,0),"")</f>
        <v>NE</v>
      </c>
      <c r="G226" s="8" t="str">
        <f>IFERROR(VLOOKUP($B226,'pomembnost postaj'!$A$4:$L$400,'Pomevnost postaj_kopija'!G$1,0),"")</f>
        <v>NE</v>
      </c>
      <c r="H226" s="8" t="str">
        <f>IFERROR(VLOOKUP($B226,'pomembnost postaj'!$A$4:$L$400,'Pomevnost postaj_kopija'!H$1,0),"")</f>
        <v>NE</v>
      </c>
      <c r="I226" s="8" t="str">
        <f>IFERROR(VLOOKUP($B226,'pomembnost postaj'!$A$4:$L$400,'Pomevnost postaj_kopija'!I$1,0),"")</f>
        <v>NE</v>
      </c>
      <c r="J226" s="8" t="str">
        <f>IFERROR(VLOOKUP($B226,'pomembnost postaj'!$A$4:$L$400,'Pomevnost postaj_kopija'!J$1,0),"")</f>
        <v>NE</v>
      </c>
      <c r="K226" s="8" t="str">
        <f>IFERROR(VLOOKUP($B226,'pomembnost postaj'!$A$4:$L$400,'Pomevnost postaj_kopija'!K$1,0),"")</f>
        <v>NE</v>
      </c>
      <c r="L226" s="8" t="str">
        <f>IFERROR(VLOOKUP($B226,'pomembnost postaj'!$A$4:$L$400,'Pomevnost postaj_kopija'!L$1,0),"")</f>
        <v>NE</v>
      </c>
      <c r="M226" s="8" t="str">
        <f>IFERROR(VLOOKUP($B226,'pomembnost postaj'!$A$4:$L$400,'Pomevnost postaj_kopija'!M$1,0),"")</f>
        <v>NE</v>
      </c>
    </row>
    <row r="227" spans="1:13" hidden="1" x14ac:dyDescent="0.25">
      <c r="A227" t="str">
        <f t="shared" si="3"/>
        <v>NE</v>
      </c>
      <c r="B227" s="4" t="str">
        <f>'pomembnost postaj'!A228</f>
        <v xml:space="preserve">Šikole  </v>
      </c>
      <c r="C227" s="8">
        <f>IFERROR(VLOOKUP($B227,'pomembnost postaj'!$A$4:$L$400,'Pomevnost postaj_kopija'!C$1,0),"")</f>
        <v>6398</v>
      </c>
      <c r="D227" s="8">
        <f>IFERROR(VLOOKUP($B227,'pomembnost postaj'!$A$4:$L$400,'Pomevnost postaj_kopija'!D$1,0),"")</f>
        <v>17.528767123287672</v>
      </c>
      <c r="E227" s="8" t="str">
        <f>IFERROR(VLOOKUP($B227,'pomembnost postaj'!$A$4:$L$400,'Pomevnost postaj_kopija'!E$1,0),"")</f>
        <v>IV</v>
      </c>
      <c r="F227" s="8" t="str">
        <f>IFERROR(VLOOKUP($B227,'pomembnost postaj'!$A$4:$L$400,'Pomevnost postaj_kopija'!F$1,0),"")</f>
        <v>NE</v>
      </c>
      <c r="G227" s="8" t="str">
        <f>IFERROR(VLOOKUP($B227,'pomembnost postaj'!$A$4:$L$400,'Pomevnost postaj_kopija'!G$1,0),"")</f>
        <v>NE</v>
      </c>
      <c r="H227" s="8" t="str">
        <f>IFERROR(VLOOKUP($B227,'pomembnost postaj'!$A$4:$L$400,'Pomevnost postaj_kopija'!H$1,0),"")</f>
        <v>NE</v>
      </c>
      <c r="I227" s="8" t="str">
        <f>IFERROR(VLOOKUP($B227,'pomembnost postaj'!$A$4:$L$400,'Pomevnost postaj_kopija'!I$1,0),"")</f>
        <v>NE</v>
      </c>
      <c r="J227" s="8" t="str">
        <f>IFERROR(VLOOKUP($B227,'pomembnost postaj'!$A$4:$L$400,'Pomevnost postaj_kopija'!J$1,0),"")</f>
        <v>NE</v>
      </c>
      <c r="K227" s="8" t="str">
        <f>IFERROR(VLOOKUP($B227,'pomembnost postaj'!$A$4:$L$400,'Pomevnost postaj_kopija'!K$1,0),"")</f>
        <v>NE</v>
      </c>
      <c r="L227" s="8" t="str">
        <f>IFERROR(VLOOKUP($B227,'pomembnost postaj'!$A$4:$L$400,'Pomevnost postaj_kopija'!L$1,0),"")</f>
        <v>NE</v>
      </c>
      <c r="M227" s="8" t="str">
        <f>IFERROR(VLOOKUP($B227,'pomembnost postaj'!$A$4:$L$400,'Pomevnost postaj_kopija'!M$1,0),"")</f>
        <v>NE</v>
      </c>
    </row>
    <row r="228" spans="1:13" x14ac:dyDescent="0.25">
      <c r="A228" t="str">
        <f t="shared" si="3"/>
        <v>DA</v>
      </c>
      <c r="B228" s="4" t="str">
        <f>'pomembnost postaj'!A229</f>
        <v xml:space="preserve">Škofja Loka  </v>
      </c>
      <c r="C228" s="8">
        <f>IFERROR(VLOOKUP($B228,'pomembnost postaj'!$A$4:$L$400,'Pomevnost postaj_kopija'!C$1,0),"")</f>
        <v>680577</v>
      </c>
      <c r="D228" s="8">
        <f>IFERROR(VLOOKUP($B228,'pomembnost postaj'!$A$4:$L$400,'Pomevnost postaj_kopija'!D$1,0),"")</f>
        <v>1864.5945205479452</v>
      </c>
      <c r="E228" s="8" t="str">
        <f>IFERROR(VLOOKUP($B228,'pomembnost postaj'!$A$4:$L$400,'Pomevnost postaj_kopija'!E$1,0),"")</f>
        <v>II</v>
      </c>
      <c r="F228" s="8" t="str">
        <f>IFERROR(VLOOKUP($B228,'pomembnost postaj'!$A$4:$L$400,'Pomevnost postaj_kopija'!F$1,0),"")</f>
        <v>NE</v>
      </c>
      <c r="G228" s="8" t="str">
        <f>IFERROR(VLOOKUP($B228,'pomembnost postaj'!$A$4:$L$400,'Pomevnost postaj_kopija'!G$1,0),"")</f>
        <v>DA</v>
      </c>
      <c r="H228" s="8" t="str">
        <f>IFERROR(VLOOKUP($B228,'pomembnost postaj'!$A$4:$L$400,'Pomevnost postaj_kopija'!H$1,0),"")</f>
        <v>NE</v>
      </c>
      <c r="I228" s="8" t="str">
        <f>IFERROR(VLOOKUP($B228,'pomembnost postaj'!$A$4:$L$400,'Pomevnost postaj_kopija'!I$1,0),"")</f>
        <v>NE</v>
      </c>
      <c r="J228" s="8" t="str">
        <f>IFERROR(VLOOKUP($B228,'pomembnost postaj'!$A$4:$L$400,'Pomevnost postaj_kopija'!J$1,0),"")</f>
        <v>NE</v>
      </c>
      <c r="K228" s="8" t="str">
        <f>IFERROR(VLOOKUP($B228,'pomembnost postaj'!$A$4:$L$400,'Pomevnost postaj_kopija'!K$1,0),"")</f>
        <v>NE</v>
      </c>
      <c r="L228" s="8" t="str">
        <f>IFERROR(VLOOKUP($B228,'pomembnost postaj'!$A$4:$L$400,'Pomevnost postaj_kopija'!L$1,0),"")</f>
        <v>NE</v>
      </c>
      <c r="M228" s="8" t="str">
        <f>IFERROR(VLOOKUP($B228,'pomembnost postaj'!$A$4:$L$400,'Pomevnost postaj_kopija'!M$1,0),"")</f>
        <v>NE</v>
      </c>
    </row>
    <row r="229" spans="1:13" hidden="1" x14ac:dyDescent="0.25">
      <c r="A229" t="str">
        <f t="shared" si="3"/>
        <v>NE</v>
      </c>
      <c r="B229" s="4" t="str">
        <f>'pomembnost postaj'!A230</f>
        <v xml:space="preserve">Škofljica  </v>
      </c>
      <c r="C229" s="8">
        <f>IFERROR(VLOOKUP($B229,'pomembnost postaj'!$A$4:$L$400,'Pomevnost postaj_kopija'!C$1,0),"")</f>
        <v>78650</v>
      </c>
      <c r="D229" s="8">
        <f>IFERROR(VLOOKUP($B229,'pomembnost postaj'!$A$4:$L$400,'Pomevnost postaj_kopija'!D$1,0),"")</f>
        <v>215.47945205479451</v>
      </c>
      <c r="E229" s="8" t="str">
        <f>IFERROR(VLOOKUP($B229,'pomembnost postaj'!$A$4:$L$400,'Pomevnost postaj_kopija'!E$1,0),"")</f>
        <v>IV</v>
      </c>
      <c r="F229" s="8" t="str">
        <f>IFERROR(VLOOKUP($B229,'pomembnost postaj'!$A$4:$L$400,'Pomevnost postaj_kopija'!F$1,0),"")</f>
        <v>NE</v>
      </c>
      <c r="G229" s="8" t="str">
        <f>IFERROR(VLOOKUP($B229,'pomembnost postaj'!$A$4:$L$400,'Pomevnost postaj_kopija'!G$1,0),"")</f>
        <v>NE</v>
      </c>
      <c r="H229" s="8" t="str">
        <f>IFERROR(VLOOKUP($B229,'pomembnost postaj'!$A$4:$L$400,'Pomevnost postaj_kopija'!H$1,0),"")</f>
        <v>NE</v>
      </c>
      <c r="I229" s="8" t="str">
        <f>IFERROR(VLOOKUP($B229,'pomembnost postaj'!$A$4:$L$400,'Pomevnost postaj_kopija'!I$1,0),"")</f>
        <v>NE</v>
      </c>
      <c r="J229" s="8" t="str">
        <f>IFERROR(VLOOKUP($B229,'pomembnost postaj'!$A$4:$L$400,'Pomevnost postaj_kopija'!J$1,0),"")</f>
        <v>NE</v>
      </c>
      <c r="K229" s="8" t="str">
        <f>IFERROR(VLOOKUP($B229,'pomembnost postaj'!$A$4:$L$400,'Pomevnost postaj_kopija'!K$1,0),"")</f>
        <v>NE</v>
      </c>
      <c r="L229" s="8" t="str">
        <f>IFERROR(VLOOKUP($B229,'pomembnost postaj'!$A$4:$L$400,'Pomevnost postaj_kopija'!L$1,0),"")</f>
        <v>NE</v>
      </c>
      <c r="M229" s="8" t="str">
        <f>IFERROR(VLOOKUP($B229,'pomembnost postaj'!$A$4:$L$400,'Pomevnost postaj_kopija'!M$1,0),"")</f>
        <v>NE</v>
      </c>
    </row>
    <row r="230" spans="1:13" hidden="1" x14ac:dyDescent="0.25">
      <c r="A230" t="str">
        <f t="shared" si="3"/>
        <v>NE</v>
      </c>
      <c r="B230" s="4" t="str">
        <f>'pomembnost postaj'!A231</f>
        <v xml:space="preserve">Šmarca  </v>
      </c>
      <c r="C230" s="8">
        <f>IFERROR(VLOOKUP($B230,'pomembnost postaj'!$A$4:$L$400,'Pomevnost postaj_kopija'!C$1,0),"")</f>
        <v>21101</v>
      </c>
      <c r="D230" s="8">
        <f>IFERROR(VLOOKUP($B230,'pomembnost postaj'!$A$4:$L$400,'Pomevnost postaj_kopija'!D$1,0),"")</f>
        <v>70.336666666666673</v>
      </c>
      <c r="E230" s="8" t="str">
        <f>IFERROR(VLOOKUP($B230,'pomembnost postaj'!$A$4:$L$400,'Pomevnost postaj_kopija'!E$1,0),"")</f>
        <v>IV</v>
      </c>
      <c r="F230" s="8" t="str">
        <f>IFERROR(VLOOKUP($B230,'pomembnost postaj'!$A$4:$L$400,'Pomevnost postaj_kopija'!F$1,0),"")</f>
        <v>NE</v>
      </c>
      <c r="G230" s="8" t="str">
        <f>IFERROR(VLOOKUP($B230,'pomembnost postaj'!$A$4:$L$400,'Pomevnost postaj_kopija'!G$1,0),"")</f>
        <v>NE</v>
      </c>
      <c r="H230" s="8" t="str">
        <f>IFERROR(VLOOKUP($B230,'pomembnost postaj'!$A$4:$L$400,'Pomevnost postaj_kopija'!H$1,0),"")</f>
        <v>NE</v>
      </c>
      <c r="I230" s="8" t="str">
        <f>IFERROR(VLOOKUP($B230,'pomembnost postaj'!$A$4:$L$400,'Pomevnost postaj_kopija'!I$1,0),"")</f>
        <v>NE</v>
      </c>
      <c r="J230" s="8" t="str">
        <f>IFERROR(VLOOKUP($B230,'pomembnost postaj'!$A$4:$L$400,'Pomevnost postaj_kopija'!J$1,0),"")</f>
        <v>NE</v>
      </c>
      <c r="K230" s="8" t="str">
        <f>IFERROR(VLOOKUP($B230,'pomembnost postaj'!$A$4:$L$400,'Pomevnost postaj_kopija'!K$1,0),"")</f>
        <v>NE</v>
      </c>
      <c r="L230" s="8" t="str">
        <f>IFERROR(VLOOKUP($B230,'pomembnost postaj'!$A$4:$L$400,'Pomevnost postaj_kopija'!L$1,0),"")</f>
        <v>NE</v>
      </c>
      <c r="M230" s="8" t="str">
        <f>IFERROR(VLOOKUP($B230,'pomembnost postaj'!$A$4:$L$400,'Pomevnost postaj_kopija'!M$1,0),"")</f>
        <v>NE</v>
      </c>
    </row>
    <row r="231" spans="1:13" hidden="1" x14ac:dyDescent="0.25">
      <c r="A231" t="str">
        <f t="shared" si="3"/>
        <v>NE</v>
      </c>
      <c r="B231" s="4" t="str">
        <f>'pomembnost postaj'!A232</f>
        <v xml:space="preserve">Šmarje pri Jelšah  </v>
      </c>
      <c r="C231" s="8">
        <f>IFERROR(VLOOKUP($B231,'pomembnost postaj'!$A$4:$L$400,'Pomevnost postaj_kopija'!C$1,0),"")</f>
        <v>41543</v>
      </c>
      <c r="D231" s="8">
        <f>IFERROR(VLOOKUP($B231,'pomembnost postaj'!$A$4:$L$400,'Pomevnost postaj_kopija'!D$1,0),"")</f>
        <v>113.81643835616438</v>
      </c>
      <c r="E231" s="8" t="str">
        <f>IFERROR(VLOOKUP($B231,'pomembnost postaj'!$A$4:$L$400,'Pomevnost postaj_kopija'!E$1,0),"")</f>
        <v>IV</v>
      </c>
      <c r="F231" s="8" t="str">
        <f>IFERROR(VLOOKUP($B231,'pomembnost postaj'!$A$4:$L$400,'Pomevnost postaj_kopija'!F$1,0),"")</f>
        <v>NE</v>
      </c>
      <c r="G231" s="8" t="str">
        <f>IFERROR(VLOOKUP($B231,'pomembnost postaj'!$A$4:$L$400,'Pomevnost postaj_kopija'!G$1,0),"")</f>
        <v>NE</v>
      </c>
      <c r="H231" s="8" t="str">
        <f>IFERROR(VLOOKUP($B231,'pomembnost postaj'!$A$4:$L$400,'Pomevnost postaj_kopija'!H$1,0),"")</f>
        <v>NE</v>
      </c>
      <c r="I231" s="8" t="str">
        <f>IFERROR(VLOOKUP($B231,'pomembnost postaj'!$A$4:$L$400,'Pomevnost postaj_kopija'!I$1,0),"")</f>
        <v>NE</v>
      </c>
      <c r="J231" s="8" t="str">
        <f>IFERROR(VLOOKUP($B231,'pomembnost postaj'!$A$4:$L$400,'Pomevnost postaj_kopija'!J$1,0),"")</f>
        <v>NE</v>
      </c>
      <c r="K231" s="8" t="str">
        <f>IFERROR(VLOOKUP($B231,'pomembnost postaj'!$A$4:$L$400,'Pomevnost postaj_kopija'!K$1,0),"")</f>
        <v>NE</v>
      </c>
      <c r="L231" s="8" t="str">
        <f>IFERROR(VLOOKUP($B231,'pomembnost postaj'!$A$4:$L$400,'Pomevnost postaj_kopija'!L$1,0),"")</f>
        <v>NE</v>
      </c>
      <c r="M231" s="8" t="str">
        <f>IFERROR(VLOOKUP($B231,'pomembnost postaj'!$A$4:$L$400,'Pomevnost postaj_kopija'!M$1,0),"")</f>
        <v>NE</v>
      </c>
    </row>
    <row r="232" spans="1:13" hidden="1" x14ac:dyDescent="0.25">
      <c r="A232" t="str">
        <f t="shared" si="3"/>
        <v>NE</v>
      </c>
      <c r="B232" s="4" t="str">
        <f>'pomembnost postaj'!A233</f>
        <v xml:space="preserve">Šmarje-Sap  </v>
      </c>
      <c r="C232" s="8">
        <f>IFERROR(VLOOKUP($B232,'pomembnost postaj'!$A$4:$L$400,'Pomevnost postaj_kopija'!C$1,0),"")</f>
        <v>33640</v>
      </c>
      <c r="D232" s="8">
        <f>IFERROR(VLOOKUP($B232,'pomembnost postaj'!$A$4:$L$400,'Pomevnost postaj_kopija'!D$1,0),"")</f>
        <v>92.164383561643831</v>
      </c>
      <c r="E232" s="8" t="str">
        <f>IFERROR(VLOOKUP($B232,'pomembnost postaj'!$A$4:$L$400,'Pomevnost postaj_kopija'!E$1,0),"")</f>
        <v>IV</v>
      </c>
      <c r="F232" s="8" t="str">
        <f>IFERROR(VLOOKUP($B232,'pomembnost postaj'!$A$4:$L$400,'Pomevnost postaj_kopija'!F$1,0),"")</f>
        <v>NE</v>
      </c>
      <c r="G232" s="8" t="str">
        <f>IFERROR(VLOOKUP($B232,'pomembnost postaj'!$A$4:$L$400,'Pomevnost postaj_kopija'!G$1,0),"")</f>
        <v>NE</v>
      </c>
      <c r="H232" s="8" t="str">
        <f>IFERROR(VLOOKUP($B232,'pomembnost postaj'!$A$4:$L$400,'Pomevnost postaj_kopija'!H$1,0),"")</f>
        <v>NE</v>
      </c>
      <c r="I232" s="8" t="str">
        <f>IFERROR(VLOOKUP($B232,'pomembnost postaj'!$A$4:$L$400,'Pomevnost postaj_kopija'!I$1,0),"")</f>
        <v>NE</v>
      </c>
      <c r="J232" s="8" t="str">
        <f>IFERROR(VLOOKUP($B232,'pomembnost postaj'!$A$4:$L$400,'Pomevnost postaj_kopija'!J$1,0),"")</f>
        <v>NE</v>
      </c>
      <c r="K232" s="8" t="str">
        <f>IFERROR(VLOOKUP($B232,'pomembnost postaj'!$A$4:$L$400,'Pomevnost postaj_kopija'!K$1,0),"")</f>
        <v>NE</v>
      </c>
      <c r="L232" s="8" t="str">
        <f>IFERROR(VLOOKUP($B232,'pomembnost postaj'!$A$4:$L$400,'Pomevnost postaj_kopija'!L$1,0),"")</f>
        <v>NE</v>
      </c>
      <c r="M232" s="8" t="str">
        <f>IFERROR(VLOOKUP($B232,'pomembnost postaj'!$A$4:$L$400,'Pomevnost postaj_kopija'!M$1,0),"")</f>
        <v>NE</v>
      </c>
    </row>
    <row r="233" spans="1:13" hidden="1" x14ac:dyDescent="0.25">
      <c r="A233" t="str">
        <f t="shared" si="3"/>
        <v>NE</v>
      </c>
      <c r="B233" s="4" t="str">
        <f>'pomembnost postaj'!A234</f>
        <v xml:space="preserve">Šmartno ob Paki  </v>
      </c>
      <c r="C233" s="8">
        <f>IFERROR(VLOOKUP($B233,'pomembnost postaj'!$A$4:$L$400,'Pomevnost postaj_kopija'!C$1,0),"")</f>
        <v>44849</v>
      </c>
      <c r="D233" s="8">
        <f>IFERROR(VLOOKUP($B233,'pomembnost postaj'!$A$4:$L$400,'Pomevnost postaj_kopija'!D$1,0),"")</f>
        <v>149.49666666666667</v>
      </c>
      <c r="E233" s="8" t="str">
        <f>IFERROR(VLOOKUP($B233,'pomembnost postaj'!$A$4:$L$400,'Pomevnost postaj_kopija'!E$1,0),"")</f>
        <v>IV</v>
      </c>
      <c r="F233" s="8" t="str">
        <f>IFERROR(VLOOKUP($B233,'pomembnost postaj'!$A$4:$L$400,'Pomevnost postaj_kopija'!F$1,0),"")</f>
        <v>NE</v>
      </c>
      <c r="G233" s="8" t="str">
        <f>IFERROR(VLOOKUP($B233,'pomembnost postaj'!$A$4:$L$400,'Pomevnost postaj_kopija'!G$1,0),"")</f>
        <v>NE</v>
      </c>
      <c r="H233" s="8" t="str">
        <f>IFERROR(VLOOKUP($B233,'pomembnost postaj'!$A$4:$L$400,'Pomevnost postaj_kopija'!H$1,0),"")</f>
        <v>NE</v>
      </c>
      <c r="I233" s="8" t="str">
        <f>IFERROR(VLOOKUP($B233,'pomembnost postaj'!$A$4:$L$400,'Pomevnost postaj_kopija'!I$1,0),"")</f>
        <v>NE</v>
      </c>
      <c r="J233" s="8" t="str">
        <f>IFERROR(VLOOKUP($B233,'pomembnost postaj'!$A$4:$L$400,'Pomevnost postaj_kopija'!J$1,0),"")</f>
        <v>NE</v>
      </c>
      <c r="K233" s="8" t="str">
        <f>IFERROR(VLOOKUP($B233,'pomembnost postaj'!$A$4:$L$400,'Pomevnost postaj_kopija'!K$1,0),"")</f>
        <v>NE</v>
      </c>
      <c r="L233" s="8" t="str">
        <f>IFERROR(VLOOKUP($B233,'pomembnost postaj'!$A$4:$L$400,'Pomevnost postaj_kopija'!L$1,0),"")</f>
        <v>NE</v>
      </c>
      <c r="M233" s="8" t="str">
        <f>IFERROR(VLOOKUP($B233,'pomembnost postaj'!$A$4:$L$400,'Pomevnost postaj_kopija'!M$1,0),"")</f>
        <v>NE</v>
      </c>
    </row>
    <row r="234" spans="1:13" hidden="1" x14ac:dyDescent="0.25">
      <c r="A234" t="str">
        <f t="shared" si="3"/>
        <v>NE</v>
      </c>
      <c r="B234" s="4" t="str">
        <f>'pomembnost postaj'!A235</f>
        <v xml:space="preserve">Šoštanj  </v>
      </c>
      <c r="C234" s="8">
        <f>IFERROR(VLOOKUP($B234,'pomembnost postaj'!$A$4:$L$400,'Pomevnost postaj_kopija'!C$1,0),"")</f>
        <v>34122</v>
      </c>
      <c r="D234" s="8">
        <f>IFERROR(VLOOKUP($B234,'pomembnost postaj'!$A$4:$L$400,'Pomevnost postaj_kopija'!D$1,0),"")</f>
        <v>113.74</v>
      </c>
      <c r="E234" s="8" t="str">
        <f>IFERROR(VLOOKUP($B234,'pomembnost postaj'!$A$4:$L$400,'Pomevnost postaj_kopija'!E$1,0),"")</f>
        <v>IV</v>
      </c>
      <c r="F234" s="8" t="str">
        <f>IFERROR(VLOOKUP($B234,'pomembnost postaj'!$A$4:$L$400,'Pomevnost postaj_kopija'!F$1,0),"")</f>
        <v>NE</v>
      </c>
      <c r="G234" s="8" t="str">
        <f>IFERROR(VLOOKUP($B234,'pomembnost postaj'!$A$4:$L$400,'Pomevnost postaj_kopija'!G$1,0),"")</f>
        <v>NE</v>
      </c>
      <c r="H234" s="8" t="str">
        <f>IFERROR(VLOOKUP($B234,'pomembnost postaj'!$A$4:$L$400,'Pomevnost postaj_kopija'!H$1,0),"")</f>
        <v>NE</v>
      </c>
      <c r="I234" s="8" t="str">
        <f>IFERROR(VLOOKUP($B234,'pomembnost postaj'!$A$4:$L$400,'Pomevnost postaj_kopija'!I$1,0),"")</f>
        <v>NE</v>
      </c>
      <c r="J234" s="8" t="str">
        <f>IFERROR(VLOOKUP($B234,'pomembnost postaj'!$A$4:$L$400,'Pomevnost postaj_kopija'!J$1,0),"")</f>
        <v>NE</v>
      </c>
      <c r="K234" s="8" t="str">
        <f>IFERROR(VLOOKUP($B234,'pomembnost postaj'!$A$4:$L$400,'Pomevnost postaj_kopija'!K$1,0),"")</f>
        <v>NE</v>
      </c>
      <c r="L234" s="8" t="str">
        <f>IFERROR(VLOOKUP($B234,'pomembnost postaj'!$A$4:$L$400,'Pomevnost postaj_kopija'!L$1,0),"")</f>
        <v>NE</v>
      </c>
      <c r="M234" s="8" t="str">
        <f>IFERROR(VLOOKUP($B234,'pomembnost postaj'!$A$4:$L$400,'Pomevnost postaj_kopija'!M$1,0),"")</f>
        <v>NE</v>
      </c>
    </row>
    <row r="235" spans="1:13" hidden="1" x14ac:dyDescent="0.25">
      <c r="A235" t="str">
        <f t="shared" si="3"/>
        <v>NE</v>
      </c>
      <c r="B235" s="4" t="str">
        <f>'pomembnost postaj'!A236</f>
        <v xml:space="preserve">Štanjel  </v>
      </c>
      <c r="C235" s="8">
        <f>IFERROR(VLOOKUP($B235,'pomembnost postaj'!$A$4:$L$400,'Pomevnost postaj_kopija'!C$1,0),"")</f>
        <v>4747</v>
      </c>
      <c r="D235" s="8">
        <f>IFERROR(VLOOKUP($B235,'pomembnost postaj'!$A$4:$L$400,'Pomevnost postaj_kopija'!D$1,0),"")</f>
        <v>13.005479452054795</v>
      </c>
      <c r="E235" s="8" t="str">
        <f>IFERROR(VLOOKUP($B235,'pomembnost postaj'!$A$4:$L$400,'Pomevnost postaj_kopija'!E$1,0),"")</f>
        <v>IV</v>
      </c>
      <c r="F235" s="8" t="str">
        <f>IFERROR(VLOOKUP($B235,'pomembnost postaj'!$A$4:$L$400,'Pomevnost postaj_kopija'!F$1,0),"")</f>
        <v>NE</v>
      </c>
      <c r="G235" s="8" t="str">
        <f>IFERROR(VLOOKUP($B235,'pomembnost postaj'!$A$4:$L$400,'Pomevnost postaj_kopija'!G$1,0),"")</f>
        <v>NE</v>
      </c>
      <c r="H235" s="8" t="str">
        <f>IFERROR(VLOOKUP($B235,'pomembnost postaj'!$A$4:$L$400,'Pomevnost postaj_kopija'!H$1,0),"")</f>
        <v>NE</v>
      </c>
      <c r="I235" s="8" t="str">
        <f>IFERROR(VLOOKUP($B235,'pomembnost postaj'!$A$4:$L$400,'Pomevnost postaj_kopija'!I$1,0),"")</f>
        <v>NE</v>
      </c>
      <c r="J235" s="8" t="str">
        <f>IFERROR(VLOOKUP($B235,'pomembnost postaj'!$A$4:$L$400,'Pomevnost postaj_kopija'!J$1,0),"")</f>
        <v>NE</v>
      </c>
      <c r="K235" s="8" t="str">
        <f>IFERROR(VLOOKUP($B235,'pomembnost postaj'!$A$4:$L$400,'Pomevnost postaj_kopija'!K$1,0),"")</f>
        <v>NE</v>
      </c>
      <c r="L235" s="8" t="str">
        <f>IFERROR(VLOOKUP($B235,'pomembnost postaj'!$A$4:$L$400,'Pomevnost postaj_kopija'!L$1,0),"")</f>
        <v>NE</v>
      </c>
      <c r="M235" s="8" t="str">
        <f>IFERROR(VLOOKUP($B235,'pomembnost postaj'!$A$4:$L$400,'Pomevnost postaj_kopija'!M$1,0),"")</f>
        <v>NE</v>
      </c>
    </row>
    <row r="236" spans="1:13" hidden="1" x14ac:dyDescent="0.25">
      <c r="A236" t="str">
        <f t="shared" si="3"/>
        <v>NE</v>
      </c>
      <c r="B236" s="4" t="str">
        <f>'pomembnost postaj'!A237</f>
        <v xml:space="preserve">Štefan  </v>
      </c>
      <c r="C236" s="8">
        <f>IFERROR(VLOOKUP($B236,'pomembnost postaj'!$A$4:$L$400,'Pomevnost postaj_kopija'!C$1,0),"")</f>
        <v>5068</v>
      </c>
      <c r="D236" s="8">
        <f>IFERROR(VLOOKUP($B236,'pomembnost postaj'!$A$4:$L$400,'Pomevnost postaj_kopija'!D$1,0),"")</f>
        <v>13.884931506849314</v>
      </c>
      <c r="E236" s="8" t="str">
        <f>IFERROR(VLOOKUP($B236,'pomembnost postaj'!$A$4:$L$400,'Pomevnost postaj_kopija'!E$1,0),"")</f>
        <v>IV</v>
      </c>
      <c r="F236" s="8" t="str">
        <f>IFERROR(VLOOKUP($B236,'pomembnost postaj'!$A$4:$L$400,'Pomevnost postaj_kopija'!F$1,0),"")</f>
        <v>NE</v>
      </c>
      <c r="G236" s="8" t="str">
        <f>IFERROR(VLOOKUP($B236,'pomembnost postaj'!$A$4:$L$400,'Pomevnost postaj_kopija'!G$1,0),"")</f>
        <v>NE</v>
      </c>
      <c r="H236" s="8" t="str">
        <f>IFERROR(VLOOKUP($B236,'pomembnost postaj'!$A$4:$L$400,'Pomevnost postaj_kopija'!H$1,0),"")</f>
        <v>NE</v>
      </c>
      <c r="I236" s="8" t="str">
        <f>IFERROR(VLOOKUP($B236,'pomembnost postaj'!$A$4:$L$400,'Pomevnost postaj_kopija'!I$1,0),"")</f>
        <v>NE</v>
      </c>
      <c r="J236" s="8" t="str">
        <f>IFERROR(VLOOKUP($B236,'pomembnost postaj'!$A$4:$L$400,'Pomevnost postaj_kopija'!J$1,0),"")</f>
        <v>NE</v>
      </c>
      <c r="K236" s="8" t="str">
        <f>IFERROR(VLOOKUP($B236,'pomembnost postaj'!$A$4:$L$400,'Pomevnost postaj_kopija'!K$1,0),"")</f>
        <v>NE</v>
      </c>
      <c r="L236" s="8" t="str">
        <f>IFERROR(VLOOKUP($B236,'pomembnost postaj'!$A$4:$L$400,'Pomevnost postaj_kopija'!L$1,0),"")</f>
        <v>NE</v>
      </c>
      <c r="M236" s="8" t="str">
        <f>IFERROR(VLOOKUP($B236,'pomembnost postaj'!$A$4:$L$400,'Pomevnost postaj_kopija'!M$1,0),"")</f>
        <v>NE</v>
      </c>
    </row>
    <row r="237" spans="1:13" hidden="1" x14ac:dyDescent="0.25">
      <c r="A237" t="str">
        <f t="shared" si="3"/>
        <v>NE</v>
      </c>
      <c r="B237" s="4" t="str">
        <f>'pomembnost postaj'!A238</f>
        <v xml:space="preserve">Štore  </v>
      </c>
      <c r="C237" s="8">
        <f>IFERROR(VLOOKUP($B237,'pomembnost postaj'!$A$4:$L$400,'Pomevnost postaj_kopija'!C$1,0),"")</f>
        <v>39777</v>
      </c>
      <c r="D237" s="8">
        <f>IFERROR(VLOOKUP($B237,'pomembnost postaj'!$A$4:$L$400,'Pomevnost postaj_kopija'!D$1,0),"")</f>
        <v>108.97808219178083</v>
      </c>
      <c r="E237" s="8" t="str">
        <f>IFERROR(VLOOKUP($B237,'pomembnost postaj'!$A$4:$L$400,'Pomevnost postaj_kopija'!E$1,0),"")</f>
        <v>IV</v>
      </c>
      <c r="F237" s="8" t="str">
        <f>IFERROR(VLOOKUP($B237,'pomembnost postaj'!$A$4:$L$400,'Pomevnost postaj_kopija'!F$1,0),"")</f>
        <v>NE</v>
      </c>
      <c r="G237" s="8" t="str">
        <f>IFERROR(VLOOKUP($B237,'pomembnost postaj'!$A$4:$L$400,'Pomevnost postaj_kopija'!G$1,0),"")</f>
        <v>NE</v>
      </c>
      <c r="H237" s="8" t="str">
        <f>IFERROR(VLOOKUP($B237,'pomembnost postaj'!$A$4:$L$400,'Pomevnost postaj_kopija'!H$1,0),"")</f>
        <v>NE</v>
      </c>
      <c r="I237" s="8" t="str">
        <f>IFERROR(VLOOKUP($B237,'pomembnost postaj'!$A$4:$L$400,'Pomevnost postaj_kopija'!I$1,0),"")</f>
        <v>NE</v>
      </c>
      <c r="J237" s="8" t="str">
        <f>IFERROR(VLOOKUP($B237,'pomembnost postaj'!$A$4:$L$400,'Pomevnost postaj_kopija'!J$1,0),"")</f>
        <v>NE</v>
      </c>
      <c r="K237" s="8" t="str">
        <f>IFERROR(VLOOKUP($B237,'pomembnost postaj'!$A$4:$L$400,'Pomevnost postaj_kopija'!K$1,0),"")</f>
        <v>NE</v>
      </c>
      <c r="L237" s="8" t="str">
        <f>IFERROR(VLOOKUP($B237,'pomembnost postaj'!$A$4:$L$400,'Pomevnost postaj_kopija'!L$1,0),"")</f>
        <v>NE</v>
      </c>
      <c r="M237" s="8" t="str">
        <f>IFERROR(VLOOKUP($B237,'pomembnost postaj'!$A$4:$L$400,'Pomevnost postaj_kopija'!M$1,0),"")</f>
        <v>NE</v>
      </c>
    </row>
    <row r="238" spans="1:13" hidden="1" x14ac:dyDescent="0.25">
      <c r="A238" t="str">
        <f t="shared" si="3"/>
        <v>NE</v>
      </c>
      <c r="B238" s="4" t="str">
        <f>'pomembnost postaj'!A239</f>
        <v xml:space="preserve">Tekačevo  </v>
      </c>
      <c r="C238" s="8">
        <f>IFERROR(VLOOKUP($B238,'pomembnost postaj'!$A$4:$L$400,'Pomevnost postaj_kopija'!C$1,0),"")</f>
        <v>10058</v>
      </c>
      <c r="D238" s="8">
        <f>IFERROR(VLOOKUP($B238,'pomembnost postaj'!$A$4:$L$400,'Pomevnost postaj_kopija'!D$1,0),"")</f>
        <v>27.556164383561644</v>
      </c>
      <c r="E238" s="8" t="str">
        <f>IFERROR(VLOOKUP($B238,'pomembnost postaj'!$A$4:$L$400,'Pomevnost postaj_kopija'!E$1,0),"")</f>
        <v>IV</v>
      </c>
      <c r="F238" s="8" t="str">
        <f>IFERROR(VLOOKUP($B238,'pomembnost postaj'!$A$4:$L$400,'Pomevnost postaj_kopija'!F$1,0),"")</f>
        <v>NE</v>
      </c>
      <c r="G238" s="8" t="str">
        <f>IFERROR(VLOOKUP($B238,'pomembnost postaj'!$A$4:$L$400,'Pomevnost postaj_kopija'!G$1,0),"")</f>
        <v>NE</v>
      </c>
      <c r="H238" s="8" t="str">
        <f>IFERROR(VLOOKUP($B238,'pomembnost postaj'!$A$4:$L$400,'Pomevnost postaj_kopija'!H$1,0),"")</f>
        <v>NE</v>
      </c>
      <c r="I238" s="8" t="str">
        <f>IFERROR(VLOOKUP($B238,'pomembnost postaj'!$A$4:$L$400,'Pomevnost postaj_kopija'!I$1,0),"")</f>
        <v>NE</v>
      </c>
      <c r="J238" s="8" t="str">
        <f>IFERROR(VLOOKUP($B238,'pomembnost postaj'!$A$4:$L$400,'Pomevnost postaj_kopija'!J$1,0),"")</f>
        <v>NE</v>
      </c>
      <c r="K238" s="8" t="str">
        <f>IFERROR(VLOOKUP($B238,'pomembnost postaj'!$A$4:$L$400,'Pomevnost postaj_kopija'!K$1,0),"")</f>
        <v>NE</v>
      </c>
      <c r="L238" s="8" t="str">
        <f>IFERROR(VLOOKUP($B238,'pomembnost postaj'!$A$4:$L$400,'Pomevnost postaj_kopija'!L$1,0),"")</f>
        <v>NE</v>
      </c>
      <c r="M238" s="8" t="str">
        <f>IFERROR(VLOOKUP($B238,'pomembnost postaj'!$A$4:$L$400,'Pomevnost postaj_kopija'!M$1,0),"")</f>
        <v>NE</v>
      </c>
    </row>
    <row r="239" spans="1:13" hidden="1" x14ac:dyDescent="0.25">
      <c r="A239" t="str">
        <f t="shared" si="3"/>
        <v>NE</v>
      </c>
      <c r="B239" s="4" t="str">
        <f>'pomembnost postaj'!A240</f>
        <v xml:space="preserve">Trbonje  </v>
      </c>
      <c r="C239" s="8">
        <f>IFERROR(VLOOKUP($B239,'pomembnost postaj'!$A$4:$L$400,'Pomevnost postaj_kopija'!C$1,0),"")</f>
        <v>674</v>
      </c>
      <c r="D239" s="8">
        <f>IFERROR(VLOOKUP($B239,'pomembnost postaj'!$A$4:$L$400,'Pomevnost postaj_kopija'!D$1,0),"")</f>
        <v>2.3003412969283277</v>
      </c>
      <c r="E239" s="8" t="str">
        <f>IFERROR(VLOOKUP($B239,'pomembnost postaj'!$A$4:$L$400,'Pomevnost postaj_kopija'!E$1,0),"")</f>
        <v>IV</v>
      </c>
      <c r="F239" s="8" t="str">
        <f>IFERROR(VLOOKUP($B239,'pomembnost postaj'!$A$4:$L$400,'Pomevnost postaj_kopija'!F$1,0),"")</f>
        <v>NE</v>
      </c>
      <c r="G239" s="8" t="str">
        <f>IFERROR(VLOOKUP($B239,'pomembnost postaj'!$A$4:$L$400,'Pomevnost postaj_kopija'!G$1,0),"")</f>
        <v>NE</v>
      </c>
      <c r="H239" s="8" t="str">
        <f>IFERROR(VLOOKUP($B239,'pomembnost postaj'!$A$4:$L$400,'Pomevnost postaj_kopija'!H$1,0),"")</f>
        <v>NE</v>
      </c>
      <c r="I239" s="8" t="str">
        <f>IFERROR(VLOOKUP($B239,'pomembnost postaj'!$A$4:$L$400,'Pomevnost postaj_kopija'!I$1,0),"")</f>
        <v>NE</v>
      </c>
      <c r="J239" s="8" t="str">
        <f>IFERROR(VLOOKUP($B239,'pomembnost postaj'!$A$4:$L$400,'Pomevnost postaj_kopija'!J$1,0),"")</f>
        <v>NE</v>
      </c>
      <c r="K239" s="8" t="str">
        <f>IFERROR(VLOOKUP($B239,'pomembnost postaj'!$A$4:$L$400,'Pomevnost postaj_kopija'!K$1,0),"")</f>
        <v>NE</v>
      </c>
      <c r="L239" s="8" t="str">
        <f>IFERROR(VLOOKUP($B239,'pomembnost postaj'!$A$4:$L$400,'Pomevnost postaj_kopija'!L$1,0),"")</f>
        <v>NE</v>
      </c>
      <c r="M239" s="8" t="str">
        <f>IFERROR(VLOOKUP($B239,'pomembnost postaj'!$A$4:$L$400,'Pomevnost postaj_kopija'!M$1,0),"")</f>
        <v>NE</v>
      </c>
    </row>
    <row r="240" spans="1:13" hidden="1" x14ac:dyDescent="0.25">
      <c r="A240" t="str">
        <f t="shared" si="3"/>
        <v>NE</v>
      </c>
      <c r="B240" s="4" t="str">
        <f>'pomembnost postaj'!A241</f>
        <v xml:space="preserve">Trbonjsko jezero  </v>
      </c>
      <c r="C240" s="8">
        <f>IFERROR(VLOOKUP($B240,'pomembnost postaj'!$A$4:$L$400,'Pomevnost postaj_kopija'!C$1,0),"")</f>
        <v>427</v>
      </c>
      <c r="D240" s="8">
        <f>IFERROR(VLOOKUP($B240,'pomembnost postaj'!$A$4:$L$400,'Pomevnost postaj_kopija'!D$1,0),"")</f>
        <v>1.4573378839590443</v>
      </c>
      <c r="E240" s="8" t="str">
        <f>IFERROR(VLOOKUP($B240,'pomembnost postaj'!$A$4:$L$400,'Pomevnost postaj_kopija'!E$1,0),"")</f>
        <v>IV</v>
      </c>
      <c r="F240" s="8" t="str">
        <f>IFERROR(VLOOKUP($B240,'pomembnost postaj'!$A$4:$L$400,'Pomevnost postaj_kopija'!F$1,0),"")</f>
        <v>NE</v>
      </c>
      <c r="G240" s="8" t="str">
        <f>IFERROR(VLOOKUP($B240,'pomembnost postaj'!$A$4:$L$400,'Pomevnost postaj_kopija'!G$1,0),"")</f>
        <v>NE</v>
      </c>
      <c r="H240" s="8" t="str">
        <f>IFERROR(VLOOKUP($B240,'pomembnost postaj'!$A$4:$L$400,'Pomevnost postaj_kopija'!H$1,0),"")</f>
        <v>NE</v>
      </c>
      <c r="I240" s="8" t="str">
        <f>IFERROR(VLOOKUP($B240,'pomembnost postaj'!$A$4:$L$400,'Pomevnost postaj_kopija'!I$1,0),"")</f>
        <v>NE</v>
      </c>
      <c r="J240" s="8" t="str">
        <f>IFERROR(VLOOKUP($B240,'pomembnost postaj'!$A$4:$L$400,'Pomevnost postaj_kopija'!J$1,0),"")</f>
        <v>NE</v>
      </c>
      <c r="K240" s="8" t="str">
        <f>IFERROR(VLOOKUP($B240,'pomembnost postaj'!$A$4:$L$400,'Pomevnost postaj_kopija'!K$1,0),"")</f>
        <v>NE</v>
      </c>
      <c r="L240" s="8" t="str">
        <f>IFERROR(VLOOKUP($B240,'pomembnost postaj'!$A$4:$L$400,'Pomevnost postaj_kopija'!L$1,0),"")</f>
        <v>NE</v>
      </c>
      <c r="M240" s="8" t="str">
        <f>IFERROR(VLOOKUP($B240,'pomembnost postaj'!$A$4:$L$400,'Pomevnost postaj_kopija'!M$1,0),"")</f>
        <v>NE</v>
      </c>
    </row>
    <row r="241" spans="1:13" x14ac:dyDescent="0.25">
      <c r="A241" t="str">
        <f t="shared" si="3"/>
        <v>DA</v>
      </c>
      <c r="B241" s="4" t="str">
        <f>'pomembnost postaj'!A242</f>
        <v xml:space="preserve">Trbovlje  </v>
      </c>
      <c r="C241" s="8">
        <f>IFERROR(VLOOKUP($B241,'pomembnost postaj'!$A$4:$L$400,'Pomevnost postaj_kopija'!C$1,0),"")</f>
        <v>284496</v>
      </c>
      <c r="D241" s="8">
        <f>IFERROR(VLOOKUP($B241,'pomembnost postaj'!$A$4:$L$400,'Pomevnost postaj_kopija'!D$1,0),"")</f>
        <v>779.44109589041091</v>
      </c>
      <c r="E241" s="8" t="str">
        <f>IFERROR(VLOOKUP($B241,'pomembnost postaj'!$A$4:$L$400,'Pomevnost postaj_kopija'!E$1,0),"")</f>
        <v>II</v>
      </c>
      <c r="F241" s="8" t="str">
        <f>IFERROR(VLOOKUP($B241,'pomembnost postaj'!$A$4:$L$400,'Pomevnost postaj_kopija'!F$1,0),"")</f>
        <v>NE</v>
      </c>
      <c r="G241" s="8" t="str">
        <f>IFERROR(VLOOKUP($B241,'pomembnost postaj'!$A$4:$L$400,'Pomevnost postaj_kopija'!G$1,0),"")</f>
        <v>DA</v>
      </c>
      <c r="H241" s="8" t="str">
        <f>IFERROR(VLOOKUP($B241,'pomembnost postaj'!$A$4:$L$400,'Pomevnost postaj_kopija'!H$1,0),"")</f>
        <v>NE</v>
      </c>
      <c r="I241" s="8" t="str">
        <f>IFERROR(VLOOKUP($B241,'pomembnost postaj'!$A$4:$L$400,'Pomevnost postaj_kopija'!I$1,0),"")</f>
        <v>NE</v>
      </c>
      <c r="J241" s="8" t="str">
        <f>IFERROR(VLOOKUP($B241,'pomembnost postaj'!$A$4:$L$400,'Pomevnost postaj_kopija'!J$1,0),"")</f>
        <v>NE</v>
      </c>
      <c r="K241" s="8" t="str">
        <f>IFERROR(VLOOKUP($B241,'pomembnost postaj'!$A$4:$L$400,'Pomevnost postaj_kopija'!K$1,0),"")</f>
        <v>NE</v>
      </c>
      <c r="L241" s="8" t="str">
        <f>IFERROR(VLOOKUP($B241,'pomembnost postaj'!$A$4:$L$400,'Pomevnost postaj_kopija'!L$1,0),"")</f>
        <v>NE</v>
      </c>
      <c r="M241" s="8" t="str">
        <f>IFERROR(VLOOKUP($B241,'pomembnost postaj'!$A$4:$L$400,'Pomevnost postaj_kopija'!M$1,0),"")</f>
        <v>DA</v>
      </c>
    </row>
    <row r="242" spans="1:13" x14ac:dyDescent="0.25">
      <c r="A242" t="str">
        <f t="shared" si="3"/>
        <v>DA</v>
      </c>
      <c r="B242" s="4" t="str">
        <f>'pomembnost postaj'!A243</f>
        <v xml:space="preserve">Trebnje  </v>
      </c>
      <c r="C242" s="8">
        <f>IFERROR(VLOOKUP($B242,'pomembnost postaj'!$A$4:$L$400,'Pomevnost postaj_kopija'!C$1,0),"")</f>
        <v>95064</v>
      </c>
      <c r="D242" s="8">
        <f>IFERROR(VLOOKUP($B242,'pomembnost postaj'!$A$4:$L$400,'Pomevnost postaj_kopija'!D$1,0),"")</f>
        <v>260.44931506849315</v>
      </c>
      <c r="E242" s="8" t="str">
        <f>IFERROR(VLOOKUP($B242,'pomembnost postaj'!$A$4:$L$400,'Pomevnost postaj_kopija'!E$1,0),"")</f>
        <v>III</v>
      </c>
      <c r="F242" s="8" t="str">
        <f>IFERROR(VLOOKUP($B242,'pomembnost postaj'!$A$4:$L$400,'Pomevnost postaj_kopija'!F$1,0),"")</f>
        <v>DA</v>
      </c>
      <c r="G242" s="8" t="str">
        <f>IFERROR(VLOOKUP($B242,'pomembnost postaj'!$A$4:$L$400,'Pomevnost postaj_kopija'!G$1,0),"")</f>
        <v>NE</v>
      </c>
      <c r="H242" s="8" t="str">
        <f>IFERROR(VLOOKUP($B242,'pomembnost postaj'!$A$4:$L$400,'Pomevnost postaj_kopija'!H$1,0),"")</f>
        <v>NE</v>
      </c>
      <c r="I242" s="8" t="str">
        <f>IFERROR(VLOOKUP($B242,'pomembnost postaj'!$A$4:$L$400,'Pomevnost postaj_kopija'!I$1,0),"")</f>
        <v>NE</v>
      </c>
      <c r="J242" s="8" t="str">
        <f>IFERROR(VLOOKUP($B242,'pomembnost postaj'!$A$4:$L$400,'Pomevnost postaj_kopija'!J$1,0),"")</f>
        <v>NE</v>
      </c>
      <c r="K242" s="8" t="str">
        <f>IFERROR(VLOOKUP($B242,'pomembnost postaj'!$A$4:$L$400,'Pomevnost postaj_kopija'!K$1,0),"")</f>
        <v>DA</v>
      </c>
      <c r="L242" s="8" t="str">
        <f>IFERROR(VLOOKUP($B242,'pomembnost postaj'!$A$4:$L$400,'Pomevnost postaj_kopija'!L$1,0),"")</f>
        <v>NE</v>
      </c>
      <c r="M242" s="8" t="str">
        <f>IFERROR(VLOOKUP($B242,'pomembnost postaj'!$A$4:$L$400,'Pomevnost postaj_kopija'!M$1,0),"")</f>
        <v>NE</v>
      </c>
    </row>
    <row r="243" spans="1:13" hidden="1" x14ac:dyDescent="0.25">
      <c r="A243" t="str">
        <f t="shared" si="3"/>
        <v>NE</v>
      </c>
      <c r="B243" s="4" t="str">
        <f>'pomembnost postaj'!A244</f>
        <v xml:space="preserve">Trebnje Kamna Gora  </v>
      </c>
      <c r="C243" s="8">
        <f>IFERROR(VLOOKUP($B243,'pomembnost postaj'!$A$4:$L$400,'Pomevnost postaj_kopija'!C$1,0),"")</f>
        <v>2178</v>
      </c>
      <c r="D243" s="8">
        <f>IFERROR(VLOOKUP($B243,'pomembnost postaj'!$A$4:$L$400,'Pomevnost postaj_kopija'!D$1,0),"")</f>
        <v>5.9671232876712326</v>
      </c>
      <c r="E243" s="8" t="str">
        <f>IFERROR(VLOOKUP($B243,'pomembnost postaj'!$A$4:$L$400,'Pomevnost postaj_kopija'!E$1,0),"")</f>
        <v>IV</v>
      </c>
      <c r="F243" s="8" t="str">
        <f>IFERROR(VLOOKUP($B243,'pomembnost postaj'!$A$4:$L$400,'Pomevnost postaj_kopija'!F$1,0),"")</f>
        <v>NE</v>
      </c>
      <c r="G243" s="8" t="str">
        <f>IFERROR(VLOOKUP($B243,'pomembnost postaj'!$A$4:$L$400,'Pomevnost postaj_kopija'!G$1,0),"")</f>
        <v>NE</v>
      </c>
      <c r="H243" s="8" t="str">
        <f>IFERROR(VLOOKUP($B243,'pomembnost postaj'!$A$4:$L$400,'Pomevnost postaj_kopija'!H$1,0),"")</f>
        <v>NE</v>
      </c>
      <c r="I243" s="8" t="str">
        <f>IFERROR(VLOOKUP($B243,'pomembnost postaj'!$A$4:$L$400,'Pomevnost postaj_kopija'!I$1,0),"")</f>
        <v>NE</v>
      </c>
      <c r="J243" s="8" t="str">
        <f>IFERROR(VLOOKUP($B243,'pomembnost postaj'!$A$4:$L$400,'Pomevnost postaj_kopija'!J$1,0),"")</f>
        <v>NE</v>
      </c>
      <c r="K243" s="8" t="str">
        <f>IFERROR(VLOOKUP($B243,'pomembnost postaj'!$A$4:$L$400,'Pomevnost postaj_kopija'!K$1,0),"")</f>
        <v>NE</v>
      </c>
      <c r="L243" s="8" t="str">
        <f>IFERROR(VLOOKUP($B243,'pomembnost postaj'!$A$4:$L$400,'Pomevnost postaj_kopija'!L$1,0),"")</f>
        <v>NE</v>
      </c>
      <c r="M243" s="8" t="str">
        <f>IFERROR(VLOOKUP($B243,'pomembnost postaj'!$A$4:$L$400,'Pomevnost postaj_kopija'!M$1,0),"")</f>
        <v>NE</v>
      </c>
    </row>
    <row r="244" spans="1:13" hidden="1" x14ac:dyDescent="0.25">
      <c r="A244" t="str">
        <f t="shared" si="3"/>
        <v>NE</v>
      </c>
      <c r="B244" s="4" t="str">
        <f>'pomembnost postaj'!A245</f>
        <v xml:space="preserve">Trzin  </v>
      </c>
      <c r="C244" s="8">
        <f>IFERROR(VLOOKUP($B244,'pomembnost postaj'!$A$4:$L$400,'Pomevnost postaj_kopija'!C$1,0),"")</f>
        <v>16593</v>
      </c>
      <c r="D244" s="8">
        <f>IFERROR(VLOOKUP($B244,'pomembnost postaj'!$A$4:$L$400,'Pomevnost postaj_kopija'!D$1,0),"")</f>
        <v>55.31</v>
      </c>
      <c r="E244" s="8" t="str">
        <f>IFERROR(VLOOKUP($B244,'pomembnost postaj'!$A$4:$L$400,'Pomevnost postaj_kopija'!E$1,0),"")</f>
        <v>IV</v>
      </c>
      <c r="F244" s="8" t="str">
        <f>IFERROR(VLOOKUP($B244,'pomembnost postaj'!$A$4:$L$400,'Pomevnost postaj_kopija'!F$1,0),"")</f>
        <v>NE</v>
      </c>
      <c r="G244" s="8" t="str">
        <f>IFERROR(VLOOKUP($B244,'pomembnost postaj'!$A$4:$L$400,'Pomevnost postaj_kopija'!G$1,0),"")</f>
        <v>NE</v>
      </c>
      <c r="H244" s="8" t="str">
        <f>IFERROR(VLOOKUP($B244,'pomembnost postaj'!$A$4:$L$400,'Pomevnost postaj_kopija'!H$1,0),"")</f>
        <v>NE</v>
      </c>
      <c r="I244" s="8" t="str">
        <f>IFERROR(VLOOKUP($B244,'pomembnost postaj'!$A$4:$L$400,'Pomevnost postaj_kopija'!I$1,0),"")</f>
        <v>NE</v>
      </c>
      <c r="J244" s="8" t="str">
        <f>IFERROR(VLOOKUP($B244,'pomembnost postaj'!$A$4:$L$400,'Pomevnost postaj_kopija'!J$1,0),"")</f>
        <v>NE</v>
      </c>
      <c r="K244" s="8" t="str">
        <f>IFERROR(VLOOKUP($B244,'pomembnost postaj'!$A$4:$L$400,'Pomevnost postaj_kopija'!K$1,0),"")</f>
        <v>NE</v>
      </c>
      <c r="L244" s="8" t="str">
        <f>IFERROR(VLOOKUP($B244,'pomembnost postaj'!$A$4:$L$400,'Pomevnost postaj_kopija'!L$1,0),"")</f>
        <v>NE</v>
      </c>
      <c r="M244" s="8" t="str">
        <f>IFERROR(VLOOKUP($B244,'pomembnost postaj'!$A$4:$L$400,'Pomevnost postaj_kopija'!M$1,0),"")</f>
        <v>NE</v>
      </c>
    </row>
    <row r="245" spans="1:13" hidden="1" x14ac:dyDescent="0.25">
      <c r="A245" t="str">
        <f t="shared" si="3"/>
        <v>NE</v>
      </c>
      <c r="B245" s="4" t="str">
        <f>'pomembnost postaj'!A246</f>
        <v xml:space="preserve">Trzin ind. cona  </v>
      </c>
      <c r="C245" s="8">
        <f>IFERROR(VLOOKUP($B245,'pomembnost postaj'!$A$4:$L$400,'Pomevnost postaj_kopija'!C$1,0),"")</f>
        <v>21056</v>
      </c>
      <c r="D245" s="8">
        <f>IFERROR(VLOOKUP($B245,'pomembnost postaj'!$A$4:$L$400,'Pomevnost postaj_kopija'!D$1,0),"")</f>
        <v>70.186666666666667</v>
      </c>
      <c r="E245" s="8" t="str">
        <f>IFERROR(VLOOKUP($B245,'pomembnost postaj'!$A$4:$L$400,'Pomevnost postaj_kopija'!E$1,0),"")</f>
        <v>IV</v>
      </c>
      <c r="F245" s="8" t="str">
        <f>IFERROR(VLOOKUP($B245,'pomembnost postaj'!$A$4:$L$400,'Pomevnost postaj_kopija'!F$1,0),"")</f>
        <v>NE</v>
      </c>
      <c r="G245" s="8" t="str">
        <f>IFERROR(VLOOKUP($B245,'pomembnost postaj'!$A$4:$L$400,'Pomevnost postaj_kopija'!G$1,0),"")</f>
        <v>NE</v>
      </c>
      <c r="H245" s="8" t="str">
        <f>IFERROR(VLOOKUP($B245,'pomembnost postaj'!$A$4:$L$400,'Pomevnost postaj_kopija'!H$1,0),"")</f>
        <v>NE</v>
      </c>
      <c r="I245" s="8" t="str">
        <f>IFERROR(VLOOKUP($B245,'pomembnost postaj'!$A$4:$L$400,'Pomevnost postaj_kopija'!I$1,0),"")</f>
        <v>NE</v>
      </c>
      <c r="J245" s="8" t="str">
        <f>IFERROR(VLOOKUP($B245,'pomembnost postaj'!$A$4:$L$400,'Pomevnost postaj_kopija'!J$1,0),"")</f>
        <v>NE</v>
      </c>
      <c r="K245" s="8" t="str">
        <f>IFERROR(VLOOKUP($B245,'pomembnost postaj'!$A$4:$L$400,'Pomevnost postaj_kopija'!K$1,0),"")</f>
        <v>NE</v>
      </c>
      <c r="L245" s="8" t="str">
        <f>IFERROR(VLOOKUP($B245,'pomembnost postaj'!$A$4:$L$400,'Pomevnost postaj_kopija'!L$1,0),"")</f>
        <v>NE</v>
      </c>
      <c r="M245" s="8" t="str">
        <f>IFERROR(VLOOKUP($B245,'pomembnost postaj'!$A$4:$L$400,'Pomevnost postaj_kopija'!M$1,0),"")</f>
        <v>NE</v>
      </c>
    </row>
    <row r="246" spans="1:13" hidden="1" x14ac:dyDescent="0.25">
      <c r="A246" t="str">
        <f t="shared" si="3"/>
        <v>NE</v>
      </c>
      <c r="B246" s="4" t="str">
        <f>'pomembnost postaj'!A247</f>
        <v xml:space="preserve">Trzin Mlake  </v>
      </c>
      <c r="C246" s="8">
        <f>IFERROR(VLOOKUP($B246,'pomembnost postaj'!$A$4:$L$400,'Pomevnost postaj_kopija'!C$1,0),"")</f>
        <v>36145</v>
      </c>
      <c r="D246" s="8">
        <f>IFERROR(VLOOKUP($B246,'pomembnost postaj'!$A$4:$L$400,'Pomevnost postaj_kopija'!D$1,0),"")</f>
        <v>120.48333333333333</v>
      </c>
      <c r="E246" s="8" t="str">
        <f>IFERROR(VLOOKUP($B246,'pomembnost postaj'!$A$4:$L$400,'Pomevnost postaj_kopija'!E$1,0),"")</f>
        <v>IV</v>
      </c>
      <c r="F246" s="8" t="str">
        <f>IFERROR(VLOOKUP($B246,'pomembnost postaj'!$A$4:$L$400,'Pomevnost postaj_kopija'!F$1,0),"")</f>
        <v>NE</v>
      </c>
      <c r="G246" s="8" t="str">
        <f>IFERROR(VLOOKUP($B246,'pomembnost postaj'!$A$4:$L$400,'Pomevnost postaj_kopija'!G$1,0),"")</f>
        <v>NE</v>
      </c>
      <c r="H246" s="8" t="str">
        <f>IFERROR(VLOOKUP($B246,'pomembnost postaj'!$A$4:$L$400,'Pomevnost postaj_kopija'!H$1,0),"")</f>
        <v>NE</v>
      </c>
      <c r="I246" s="8" t="str">
        <f>IFERROR(VLOOKUP($B246,'pomembnost postaj'!$A$4:$L$400,'Pomevnost postaj_kopija'!I$1,0),"")</f>
        <v>NE</v>
      </c>
      <c r="J246" s="8" t="str">
        <f>IFERROR(VLOOKUP($B246,'pomembnost postaj'!$A$4:$L$400,'Pomevnost postaj_kopija'!J$1,0),"")</f>
        <v>NE</v>
      </c>
      <c r="K246" s="8" t="str">
        <f>IFERROR(VLOOKUP($B246,'pomembnost postaj'!$A$4:$L$400,'Pomevnost postaj_kopija'!K$1,0),"")</f>
        <v>NE</v>
      </c>
      <c r="L246" s="8" t="str">
        <f>IFERROR(VLOOKUP($B246,'pomembnost postaj'!$A$4:$L$400,'Pomevnost postaj_kopija'!L$1,0),"")</f>
        <v>NE</v>
      </c>
      <c r="M246" s="8" t="str">
        <f>IFERROR(VLOOKUP($B246,'pomembnost postaj'!$A$4:$L$400,'Pomevnost postaj_kopija'!M$1,0),"")</f>
        <v>NE</v>
      </c>
    </row>
    <row r="247" spans="1:13" hidden="1" x14ac:dyDescent="0.25">
      <c r="A247" t="str">
        <f t="shared" si="3"/>
        <v>NE</v>
      </c>
      <c r="B247" s="4" t="str">
        <f>'pomembnost postaj'!A248</f>
        <v xml:space="preserve">Tržišče  </v>
      </c>
      <c r="C247" s="8">
        <f>IFERROR(VLOOKUP($B247,'pomembnost postaj'!$A$4:$L$400,'Pomevnost postaj_kopija'!C$1,0),"")</f>
        <v>4839</v>
      </c>
      <c r="D247" s="8">
        <f>IFERROR(VLOOKUP($B247,'pomembnost postaj'!$A$4:$L$400,'Pomevnost postaj_kopija'!D$1,0),"")</f>
        <v>13.257534246575343</v>
      </c>
      <c r="E247" s="8" t="str">
        <f>IFERROR(VLOOKUP($B247,'pomembnost postaj'!$A$4:$L$400,'Pomevnost postaj_kopija'!E$1,0),"")</f>
        <v>IV</v>
      </c>
      <c r="F247" s="8" t="str">
        <f>IFERROR(VLOOKUP($B247,'pomembnost postaj'!$A$4:$L$400,'Pomevnost postaj_kopija'!F$1,0),"")</f>
        <v>NE</v>
      </c>
      <c r="G247" s="8" t="str">
        <f>IFERROR(VLOOKUP($B247,'pomembnost postaj'!$A$4:$L$400,'Pomevnost postaj_kopija'!G$1,0),"")</f>
        <v>NE</v>
      </c>
      <c r="H247" s="8" t="str">
        <f>IFERROR(VLOOKUP($B247,'pomembnost postaj'!$A$4:$L$400,'Pomevnost postaj_kopija'!H$1,0),"")</f>
        <v>NE</v>
      </c>
      <c r="I247" s="8" t="str">
        <f>IFERROR(VLOOKUP($B247,'pomembnost postaj'!$A$4:$L$400,'Pomevnost postaj_kopija'!I$1,0),"")</f>
        <v>NE</v>
      </c>
      <c r="J247" s="8" t="str">
        <f>IFERROR(VLOOKUP($B247,'pomembnost postaj'!$A$4:$L$400,'Pomevnost postaj_kopija'!J$1,0),"")</f>
        <v>NE</v>
      </c>
      <c r="K247" s="8" t="str">
        <f>IFERROR(VLOOKUP($B247,'pomembnost postaj'!$A$4:$L$400,'Pomevnost postaj_kopija'!K$1,0),"")</f>
        <v>NE</v>
      </c>
      <c r="L247" s="8" t="str">
        <f>IFERROR(VLOOKUP($B247,'pomembnost postaj'!$A$4:$L$400,'Pomevnost postaj_kopija'!L$1,0),"")</f>
        <v>NE</v>
      </c>
      <c r="M247" s="8" t="str">
        <f>IFERROR(VLOOKUP($B247,'pomembnost postaj'!$A$4:$L$400,'Pomevnost postaj_kopija'!M$1,0),"")</f>
        <v>NE</v>
      </c>
    </row>
    <row r="248" spans="1:13" hidden="1" x14ac:dyDescent="0.25">
      <c r="A248" t="str">
        <f t="shared" si="3"/>
        <v>NE</v>
      </c>
      <c r="B248" s="4" t="str">
        <f>'pomembnost postaj'!A249</f>
        <v xml:space="preserve">Uršna sela  </v>
      </c>
      <c r="C248" s="8">
        <f>IFERROR(VLOOKUP($B248,'pomembnost postaj'!$A$4:$L$400,'Pomevnost postaj_kopija'!C$1,0),"")</f>
        <v>4128</v>
      </c>
      <c r="D248" s="8">
        <f>IFERROR(VLOOKUP($B248,'pomembnost postaj'!$A$4:$L$400,'Pomevnost postaj_kopija'!D$1,0),"")</f>
        <v>11.30958904109589</v>
      </c>
      <c r="E248" s="8" t="str">
        <f>IFERROR(VLOOKUP($B248,'pomembnost postaj'!$A$4:$L$400,'Pomevnost postaj_kopija'!E$1,0),"")</f>
        <v>IV</v>
      </c>
      <c r="F248" s="8" t="str">
        <f>IFERROR(VLOOKUP($B248,'pomembnost postaj'!$A$4:$L$400,'Pomevnost postaj_kopija'!F$1,0),"")</f>
        <v>NE</v>
      </c>
      <c r="G248" s="8" t="str">
        <f>IFERROR(VLOOKUP($B248,'pomembnost postaj'!$A$4:$L$400,'Pomevnost postaj_kopija'!G$1,0),"")</f>
        <v>NE</v>
      </c>
      <c r="H248" s="8" t="str">
        <f>IFERROR(VLOOKUP($B248,'pomembnost postaj'!$A$4:$L$400,'Pomevnost postaj_kopija'!H$1,0),"")</f>
        <v>NE</v>
      </c>
      <c r="I248" s="8" t="str">
        <f>IFERROR(VLOOKUP($B248,'pomembnost postaj'!$A$4:$L$400,'Pomevnost postaj_kopija'!I$1,0),"")</f>
        <v>NE</v>
      </c>
      <c r="J248" s="8" t="str">
        <f>IFERROR(VLOOKUP($B248,'pomembnost postaj'!$A$4:$L$400,'Pomevnost postaj_kopija'!J$1,0),"")</f>
        <v>NE</v>
      </c>
      <c r="K248" s="8" t="str">
        <f>IFERROR(VLOOKUP($B248,'pomembnost postaj'!$A$4:$L$400,'Pomevnost postaj_kopija'!K$1,0),"")</f>
        <v>NE</v>
      </c>
      <c r="L248" s="8" t="str">
        <f>IFERROR(VLOOKUP($B248,'pomembnost postaj'!$A$4:$L$400,'Pomevnost postaj_kopija'!L$1,0),"")</f>
        <v>NE</v>
      </c>
      <c r="M248" s="8" t="str">
        <f>IFERROR(VLOOKUP($B248,'pomembnost postaj'!$A$4:$L$400,'Pomevnost postaj_kopija'!M$1,0),"")</f>
        <v>NE</v>
      </c>
    </row>
    <row r="249" spans="1:13" x14ac:dyDescent="0.25">
      <c r="A249" t="str">
        <f t="shared" si="3"/>
        <v>DA</v>
      </c>
      <c r="B249" s="4" t="str">
        <f>'pomembnost postaj'!A250</f>
        <v xml:space="preserve">Velenje  </v>
      </c>
      <c r="C249" s="8">
        <f>IFERROR(VLOOKUP($B249,'pomembnost postaj'!$A$4:$L$400,'Pomevnost postaj_kopija'!C$1,0),"")</f>
        <v>83975</v>
      </c>
      <c r="D249" s="8">
        <f>IFERROR(VLOOKUP($B249,'pomembnost postaj'!$A$4:$L$400,'Pomevnost postaj_kopija'!D$1,0),"")</f>
        <v>279.91666666666669</v>
      </c>
      <c r="E249" s="8" t="str">
        <f>IFERROR(VLOOKUP($B249,'pomembnost postaj'!$A$4:$L$400,'Pomevnost postaj_kopija'!E$1,0),"")</f>
        <v>III</v>
      </c>
      <c r="F249" s="8" t="str">
        <f>IFERROR(VLOOKUP($B249,'pomembnost postaj'!$A$4:$L$400,'Pomevnost postaj_kopija'!F$1,0),"")</f>
        <v>NE</v>
      </c>
      <c r="G249" s="8" t="str">
        <f>IFERROR(VLOOKUP($B249,'pomembnost postaj'!$A$4:$L$400,'Pomevnost postaj_kopija'!G$1,0),"")</f>
        <v>NE</v>
      </c>
      <c r="H249" s="8" t="str">
        <f>IFERROR(VLOOKUP($B249,'pomembnost postaj'!$A$4:$L$400,'Pomevnost postaj_kopija'!H$1,0),"")</f>
        <v>NE</v>
      </c>
      <c r="I249" s="8" t="str">
        <f>IFERROR(VLOOKUP($B249,'pomembnost postaj'!$A$4:$L$400,'Pomevnost postaj_kopija'!I$1,0),"")</f>
        <v>DA</v>
      </c>
      <c r="J249" s="8" t="str">
        <f>IFERROR(VLOOKUP($B249,'pomembnost postaj'!$A$4:$L$400,'Pomevnost postaj_kopija'!J$1,0),"")</f>
        <v>NE</v>
      </c>
      <c r="K249" s="8" t="str">
        <f>IFERROR(VLOOKUP($B249,'pomembnost postaj'!$A$4:$L$400,'Pomevnost postaj_kopija'!K$1,0),"")</f>
        <v>NE</v>
      </c>
      <c r="L249" s="8" t="str">
        <f>IFERROR(VLOOKUP($B249,'pomembnost postaj'!$A$4:$L$400,'Pomevnost postaj_kopija'!L$1,0),"")</f>
        <v>DA</v>
      </c>
      <c r="M249" s="8" t="str">
        <f>IFERROR(VLOOKUP($B249,'pomembnost postaj'!$A$4:$L$400,'Pomevnost postaj_kopija'!M$1,0),"")</f>
        <v>NE</v>
      </c>
    </row>
    <row r="250" spans="1:13" hidden="1" x14ac:dyDescent="0.25">
      <c r="A250" t="str">
        <f t="shared" si="3"/>
        <v>NE</v>
      </c>
      <c r="B250" s="4" t="str">
        <f>'pomembnost postaj'!A251</f>
        <v xml:space="preserve">Velenje Pesje  </v>
      </c>
      <c r="C250" s="8">
        <f>IFERROR(VLOOKUP($B250,'pomembnost postaj'!$A$4:$L$400,'Pomevnost postaj_kopija'!C$1,0),"")</f>
        <v>5444</v>
      </c>
      <c r="D250" s="8">
        <f>IFERROR(VLOOKUP($B250,'pomembnost postaj'!$A$4:$L$400,'Pomevnost postaj_kopija'!D$1,0),"")</f>
        <v>18.146666666666668</v>
      </c>
      <c r="E250" s="8" t="str">
        <f>IFERROR(VLOOKUP($B250,'pomembnost postaj'!$A$4:$L$400,'Pomevnost postaj_kopija'!E$1,0),"")</f>
        <v>IV</v>
      </c>
      <c r="F250" s="8" t="str">
        <f>IFERROR(VLOOKUP($B250,'pomembnost postaj'!$A$4:$L$400,'Pomevnost postaj_kopija'!F$1,0),"")</f>
        <v>NE</v>
      </c>
      <c r="G250" s="8" t="str">
        <f>IFERROR(VLOOKUP($B250,'pomembnost postaj'!$A$4:$L$400,'Pomevnost postaj_kopija'!G$1,0),"")</f>
        <v>NE</v>
      </c>
      <c r="H250" s="8" t="str">
        <f>IFERROR(VLOOKUP($B250,'pomembnost postaj'!$A$4:$L$400,'Pomevnost postaj_kopija'!H$1,0),"")</f>
        <v>NE</v>
      </c>
      <c r="I250" s="8" t="str">
        <f>IFERROR(VLOOKUP($B250,'pomembnost postaj'!$A$4:$L$400,'Pomevnost postaj_kopija'!I$1,0),"")</f>
        <v>NE</v>
      </c>
      <c r="J250" s="8" t="str">
        <f>IFERROR(VLOOKUP($B250,'pomembnost postaj'!$A$4:$L$400,'Pomevnost postaj_kopija'!J$1,0),"")</f>
        <v>NE</v>
      </c>
      <c r="K250" s="8" t="str">
        <f>IFERROR(VLOOKUP($B250,'pomembnost postaj'!$A$4:$L$400,'Pomevnost postaj_kopija'!K$1,0),"")</f>
        <v>NE</v>
      </c>
      <c r="L250" s="8" t="str">
        <f>IFERROR(VLOOKUP($B250,'pomembnost postaj'!$A$4:$L$400,'Pomevnost postaj_kopija'!L$1,0),"")</f>
        <v>NE</v>
      </c>
      <c r="M250" s="8" t="str">
        <f>IFERROR(VLOOKUP($B250,'pomembnost postaj'!$A$4:$L$400,'Pomevnost postaj_kopija'!M$1,0),"")</f>
        <v>NE</v>
      </c>
    </row>
    <row r="251" spans="1:13" hidden="1" x14ac:dyDescent="0.25">
      <c r="A251" t="str">
        <f t="shared" si="3"/>
        <v>NE</v>
      </c>
      <c r="B251" s="4" t="str">
        <f>'pomembnost postaj'!A252</f>
        <v xml:space="preserve">Velika Loka  </v>
      </c>
      <c r="C251" s="8">
        <f>IFERROR(VLOOKUP($B251,'pomembnost postaj'!$A$4:$L$400,'Pomevnost postaj_kopija'!C$1,0),"")</f>
        <v>8168</v>
      </c>
      <c r="D251" s="8">
        <f>IFERROR(VLOOKUP($B251,'pomembnost postaj'!$A$4:$L$400,'Pomevnost postaj_kopija'!D$1,0),"")</f>
        <v>22.378082191780823</v>
      </c>
      <c r="E251" s="8" t="str">
        <f>IFERROR(VLOOKUP($B251,'pomembnost postaj'!$A$4:$L$400,'Pomevnost postaj_kopija'!E$1,0),"")</f>
        <v>IV</v>
      </c>
      <c r="F251" s="8" t="str">
        <f>IFERROR(VLOOKUP($B251,'pomembnost postaj'!$A$4:$L$400,'Pomevnost postaj_kopija'!F$1,0),"")</f>
        <v>NE</v>
      </c>
      <c r="G251" s="8" t="str">
        <f>IFERROR(VLOOKUP($B251,'pomembnost postaj'!$A$4:$L$400,'Pomevnost postaj_kopija'!G$1,0),"")</f>
        <v>NE</v>
      </c>
      <c r="H251" s="8" t="str">
        <f>IFERROR(VLOOKUP($B251,'pomembnost postaj'!$A$4:$L$400,'Pomevnost postaj_kopija'!H$1,0),"")</f>
        <v>NE</v>
      </c>
      <c r="I251" s="8" t="str">
        <f>IFERROR(VLOOKUP($B251,'pomembnost postaj'!$A$4:$L$400,'Pomevnost postaj_kopija'!I$1,0),"")</f>
        <v>NE</v>
      </c>
      <c r="J251" s="8" t="str">
        <f>IFERROR(VLOOKUP($B251,'pomembnost postaj'!$A$4:$L$400,'Pomevnost postaj_kopija'!J$1,0),"")</f>
        <v>NE</v>
      </c>
      <c r="K251" s="8" t="str">
        <f>IFERROR(VLOOKUP($B251,'pomembnost postaj'!$A$4:$L$400,'Pomevnost postaj_kopija'!K$1,0),"")</f>
        <v>NE</v>
      </c>
      <c r="L251" s="8" t="str">
        <f>IFERROR(VLOOKUP($B251,'pomembnost postaj'!$A$4:$L$400,'Pomevnost postaj_kopija'!L$1,0),"")</f>
        <v>NE</v>
      </c>
      <c r="M251" s="8" t="str">
        <f>IFERROR(VLOOKUP($B251,'pomembnost postaj'!$A$4:$L$400,'Pomevnost postaj_kopija'!M$1,0),"")</f>
        <v>NE</v>
      </c>
    </row>
    <row r="252" spans="1:13" hidden="1" x14ac:dyDescent="0.25">
      <c r="A252" t="str">
        <f t="shared" si="3"/>
        <v>NE</v>
      </c>
      <c r="B252" s="4" t="str">
        <f>'pomembnost postaj'!A253</f>
        <v xml:space="preserve">Velika Nedelja  </v>
      </c>
      <c r="C252" s="8">
        <f>IFERROR(VLOOKUP($B252,'pomembnost postaj'!$A$4:$L$400,'Pomevnost postaj_kopija'!C$1,0),"")</f>
        <v>17405</v>
      </c>
      <c r="D252" s="8">
        <f>IFERROR(VLOOKUP($B252,'pomembnost postaj'!$A$4:$L$400,'Pomevnost postaj_kopija'!D$1,0),"")</f>
        <v>47.684931506849317</v>
      </c>
      <c r="E252" s="8" t="str">
        <f>IFERROR(VLOOKUP($B252,'pomembnost postaj'!$A$4:$L$400,'Pomevnost postaj_kopija'!E$1,0),"")</f>
        <v>IV</v>
      </c>
      <c r="F252" s="8" t="str">
        <f>IFERROR(VLOOKUP($B252,'pomembnost postaj'!$A$4:$L$400,'Pomevnost postaj_kopija'!F$1,0),"")</f>
        <v>NE</v>
      </c>
      <c r="G252" s="8" t="str">
        <f>IFERROR(VLOOKUP($B252,'pomembnost postaj'!$A$4:$L$400,'Pomevnost postaj_kopija'!G$1,0),"")</f>
        <v>NE</v>
      </c>
      <c r="H252" s="8" t="str">
        <f>IFERROR(VLOOKUP($B252,'pomembnost postaj'!$A$4:$L$400,'Pomevnost postaj_kopija'!H$1,0),"")</f>
        <v>NE</v>
      </c>
      <c r="I252" s="8" t="str">
        <f>IFERROR(VLOOKUP($B252,'pomembnost postaj'!$A$4:$L$400,'Pomevnost postaj_kopija'!I$1,0),"")</f>
        <v>NE</v>
      </c>
      <c r="J252" s="8" t="str">
        <f>IFERROR(VLOOKUP($B252,'pomembnost postaj'!$A$4:$L$400,'Pomevnost postaj_kopija'!J$1,0),"")</f>
        <v>NE</v>
      </c>
      <c r="K252" s="8" t="str">
        <f>IFERROR(VLOOKUP($B252,'pomembnost postaj'!$A$4:$L$400,'Pomevnost postaj_kopija'!K$1,0),"")</f>
        <v>NE</v>
      </c>
      <c r="L252" s="8" t="str">
        <f>IFERROR(VLOOKUP($B252,'pomembnost postaj'!$A$4:$L$400,'Pomevnost postaj_kopija'!L$1,0),"")</f>
        <v>NE</v>
      </c>
      <c r="M252" s="8" t="str">
        <f>IFERROR(VLOOKUP($B252,'pomembnost postaj'!$A$4:$L$400,'Pomevnost postaj_kopija'!M$1,0),"")</f>
        <v>NE</v>
      </c>
    </row>
    <row r="253" spans="1:13" hidden="1" x14ac:dyDescent="0.25">
      <c r="A253" t="str">
        <f t="shared" si="3"/>
        <v>NE</v>
      </c>
      <c r="B253" s="4" t="str">
        <f>'pomembnost postaj'!A254</f>
        <v xml:space="preserve">Velike Lašče  </v>
      </c>
      <c r="C253" s="8">
        <f>IFERROR(VLOOKUP($B253,'pomembnost postaj'!$A$4:$L$400,'Pomevnost postaj_kopija'!C$1,0),"")</f>
        <v>11154</v>
      </c>
      <c r="D253" s="8">
        <f>IFERROR(VLOOKUP($B253,'pomembnost postaj'!$A$4:$L$400,'Pomevnost postaj_kopija'!D$1,0),"")</f>
        <v>30.55890410958904</v>
      </c>
      <c r="E253" s="8" t="str">
        <f>IFERROR(VLOOKUP($B253,'pomembnost postaj'!$A$4:$L$400,'Pomevnost postaj_kopija'!E$1,0),"")</f>
        <v>IV</v>
      </c>
      <c r="F253" s="8" t="str">
        <f>IFERROR(VLOOKUP($B253,'pomembnost postaj'!$A$4:$L$400,'Pomevnost postaj_kopija'!F$1,0),"")</f>
        <v>NE</v>
      </c>
      <c r="G253" s="8" t="str">
        <f>IFERROR(VLOOKUP($B253,'pomembnost postaj'!$A$4:$L$400,'Pomevnost postaj_kopija'!G$1,0),"")</f>
        <v>NE</v>
      </c>
      <c r="H253" s="8" t="str">
        <f>IFERROR(VLOOKUP($B253,'pomembnost postaj'!$A$4:$L$400,'Pomevnost postaj_kopija'!H$1,0),"")</f>
        <v>NE</v>
      </c>
      <c r="I253" s="8" t="str">
        <f>IFERROR(VLOOKUP($B253,'pomembnost postaj'!$A$4:$L$400,'Pomevnost postaj_kopija'!I$1,0),"")</f>
        <v>NE</v>
      </c>
      <c r="J253" s="8" t="str">
        <f>IFERROR(VLOOKUP($B253,'pomembnost postaj'!$A$4:$L$400,'Pomevnost postaj_kopija'!J$1,0),"")</f>
        <v>NE</v>
      </c>
      <c r="K253" s="8" t="str">
        <f>IFERROR(VLOOKUP($B253,'pomembnost postaj'!$A$4:$L$400,'Pomevnost postaj_kopija'!K$1,0),"")</f>
        <v>NE</v>
      </c>
      <c r="L253" s="8" t="str">
        <f>IFERROR(VLOOKUP($B253,'pomembnost postaj'!$A$4:$L$400,'Pomevnost postaj_kopija'!L$1,0),"")</f>
        <v>NE</v>
      </c>
      <c r="M253" s="8" t="str">
        <f>IFERROR(VLOOKUP($B253,'pomembnost postaj'!$A$4:$L$400,'Pomevnost postaj_kopija'!M$1,0),"")</f>
        <v>NE</v>
      </c>
    </row>
    <row r="254" spans="1:13" hidden="1" x14ac:dyDescent="0.25">
      <c r="A254" t="str">
        <f t="shared" si="3"/>
        <v>NE</v>
      </c>
      <c r="B254" s="4" t="str">
        <f>'pomembnost postaj'!A255</f>
        <v xml:space="preserve">Veržej  </v>
      </c>
      <c r="C254" s="8">
        <f>IFERROR(VLOOKUP($B254,'pomembnost postaj'!$A$4:$L$400,'Pomevnost postaj_kopija'!C$1,0),"")</f>
        <v>2078</v>
      </c>
      <c r="D254" s="8">
        <f>IFERROR(VLOOKUP($B254,'pomembnost postaj'!$A$4:$L$400,'Pomevnost postaj_kopija'!D$1,0),"")</f>
        <v>5.6931506849315072</v>
      </c>
      <c r="E254" s="8" t="str">
        <f>IFERROR(VLOOKUP($B254,'pomembnost postaj'!$A$4:$L$400,'Pomevnost postaj_kopija'!E$1,0),"")</f>
        <v>IV</v>
      </c>
      <c r="F254" s="8" t="str">
        <f>IFERROR(VLOOKUP($B254,'pomembnost postaj'!$A$4:$L$400,'Pomevnost postaj_kopija'!F$1,0),"")</f>
        <v>NE</v>
      </c>
      <c r="G254" s="8" t="str">
        <f>IFERROR(VLOOKUP($B254,'pomembnost postaj'!$A$4:$L$400,'Pomevnost postaj_kopija'!G$1,0),"")</f>
        <v>NE</v>
      </c>
      <c r="H254" s="8" t="str">
        <f>IFERROR(VLOOKUP($B254,'pomembnost postaj'!$A$4:$L$400,'Pomevnost postaj_kopija'!H$1,0),"")</f>
        <v>NE</v>
      </c>
      <c r="I254" s="8" t="str">
        <f>IFERROR(VLOOKUP($B254,'pomembnost postaj'!$A$4:$L$400,'Pomevnost postaj_kopija'!I$1,0),"")</f>
        <v>NE</v>
      </c>
      <c r="J254" s="8" t="str">
        <f>IFERROR(VLOOKUP($B254,'pomembnost postaj'!$A$4:$L$400,'Pomevnost postaj_kopija'!J$1,0),"")</f>
        <v>NE</v>
      </c>
      <c r="K254" s="8" t="str">
        <f>IFERROR(VLOOKUP($B254,'pomembnost postaj'!$A$4:$L$400,'Pomevnost postaj_kopija'!K$1,0),"")</f>
        <v>NE</v>
      </c>
      <c r="L254" s="8" t="str">
        <f>IFERROR(VLOOKUP($B254,'pomembnost postaj'!$A$4:$L$400,'Pomevnost postaj_kopija'!L$1,0),"")</f>
        <v>NE</v>
      </c>
      <c r="M254" s="8" t="str">
        <f>IFERROR(VLOOKUP($B254,'pomembnost postaj'!$A$4:$L$400,'Pomevnost postaj_kopija'!M$1,0),"")</f>
        <v>NE</v>
      </c>
    </row>
    <row r="255" spans="1:13" hidden="1" x14ac:dyDescent="0.25">
      <c r="A255" t="str">
        <f t="shared" si="3"/>
        <v>NE</v>
      </c>
      <c r="B255" s="4" t="str">
        <f>'pomembnost postaj'!A256</f>
        <v xml:space="preserve">Vidina  </v>
      </c>
      <c r="C255" s="8">
        <f>IFERROR(VLOOKUP($B255,'pomembnost postaj'!$A$4:$L$400,'Pomevnost postaj_kopija'!C$1,0),"")</f>
        <v>193</v>
      </c>
      <c r="D255" s="8">
        <f>IFERROR(VLOOKUP($B255,'pomembnost postaj'!$A$4:$L$400,'Pomevnost postaj_kopija'!D$1,0),"")</f>
        <v>0.52876712328767128</v>
      </c>
      <c r="E255" s="8" t="str">
        <f>IFERROR(VLOOKUP($B255,'pomembnost postaj'!$A$4:$L$400,'Pomevnost postaj_kopija'!E$1,0),"")</f>
        <v>IV</v>
      </c>
      <c r="F255" s="8" t="str">
        <f>IFERROR(VLOOKUP($B255,'pomembnost postaj'!$A$4:$L$400,'Pomevnost postaj_kopija'!F$1,0),"")</f>
        <v>NE</v>
      </c>
      <c r="G255" s="8" t="str">
        <f>IFERROR(VLOOKUP($B255,'pomembnost postaj'!$A$4:$L$400,'Pomevnost postaj_kopija'!G$1,0),"")</f>
        <v>NE</v>
      </c>
      <c r="H255" s="8" t="str">
        <f>IFERROR(VLOOKUP($B255,'pomembnost postaj'!$A$4:$L$400,'Pomevnost postaj_kopija'!H$1,0),"")</f>
        <v>NE</v>
      </c>
      <c r="I255" s="8" t="str">
        <f>IFERROR(VLOOKUP($B255,'pomembnost postaj'!$A$4:$L$400,'Pomevnost postaj_kopija'!I$1,0),"")</f>
        <v>NE</v>
      </c>
      <c r="J255" s="8" t="str">
        <f>IFERROR(VLOOKUP($B255,'pomembnost postaj'!$A$4:$L$400,'Pomevnost postaj_kopija'!J$1,0),"")</f>
        <v>NE</v>
      </c>
      <c r="K255" s="8" t="str">
        <f>IFERROR(VLOOKUP($B255,'pomembnost postaj'!$A$4:$L$400,'Pomevnost postaj_kopija'!K$1,0),"")</f>
        <v>NE</v>
      </c>
      <c r="L255" s="8" t="str">
        <f>IFERROR(VLOOKUP($B255,'pomembnost postaj'!$A$4:$L$400,'Pomevnost postaj_kopija'!L$1,0),"")</f>
        <v>NE</v>
      </c>
      <c r="M255" s="8" t="str">
        <f>IFERROR(VLOOKUP($B255,'pomembnost postaj'!$A$4:$L$400,'Pomevnost postaj_kopija'!M$1,0),"")</f>
        <v>NE</v>
      </c>
    </row>
    <row r="256" spans="1:13" hidden="1" x14ac:dyDescent="0.25">
      <c r="A256" t="str">
        <f t="shared" si="3"/>
        <v>NE</v>
      </c>
      <c r="B256" s="4" t="str">
        <f>'pomembnost postaj'!A257</f>
        <v xml:space="preserve">Vintgar  </v>
      </c>
      <c r="C256" s="8">
        <f>IFERROR(VLOOKUP($B256,'pomembnost postaj'!$A$4:$L$400,'Pomevnost postaj_kopija'!C$1,0),"")</f>
        <v>10672</v>
      </c>
      <c r="D256" s="8">
        <f>IFERROR(VLOOKUP($B256,'pomembnost postaj'!$A$4:$L$400,'Pomevnost postaj_kopija'!D$1,0),"")</f>
        <v>29.238356164383561</v>
      </c>
      <c r="E256" s="8" t="str">
        <f>IFERROR(VLOOKUP($B256,'pomembnost postaj'!$A$4:$L$400,'Pomevnost postaj_kopija'!E$1,0),"")</f>
        <v>IV</v>
      </c>
      <c r="F256" s="8" t="str">
        <f>IFERROR(VLOOKUP($B256,'pomembnost postaj'!$A$4:$L$400,'Pomevnost postaj_kopija'!F$1,0),"")</f>
        <v>NE</v>
      </c>
      <c r="G256" s="8" t="str">
        <f>IFERROR(VLOOKUP($B256,'pomembnost postaj'!$A$4:$L$400,'Pomevnost postaj_kopija'!G$1,0),"")</f>
        <v>NE</v>
      </c>
      <c r="H256" s="8" t="str">
        <f>IFERROR(VLOOKUP($B256,'pomembnost postaj'!$A$4:$L$400,'Pomevnost postaj_kopija'!H$1,0),"")</f>
        <v>NE</v>
      </c>
      <c r="I256" s="8" t="str">
        <f>IFERROR(VLOOKUP($B256,'pomembnost postaj'!$A$4:$L$400,'Pomevnost postaj_kopija'!I$1,0),"")</f>
        <v>NE</v>
      </c>
      <c r="J256" s="8" t="str">
        <f>IFERROR(VLOOKUP($B256,'pomembnost postaj'!$A$4:$L$400,'Pomevnost postaj_kopija'!J$1,0),"")</f>
        <v>NE</v>
      </c>
      <c r="K256" s="8" t="str">
        <f>IFERROR(VLOOKUP($B256,'pomembnost postaj'!$A$4:$L$400,'Pomevnost postaj_kopija'!K$1,0),"")</f>
        <v>NE</v>
      </c>
      <c r="L256" s="8" t="str">
        <f>IFERROR(VLOOKUP($B256,'pomembnost postaj'!$A$4:$L$400,'Pomevnost postaj_kopija'!L$1,0),"")</f>
        <v>NE</v>
      </c>
      <c r="M256" s="8" t="str">
        <f>IFERROR(VLOOKUP($B256,'pomembnost postaj'!$A$4:$L$400,'Pomevnost postaj_kopija'!M$1,0),"")</f>
        <v>NE</v>
      </c>
    </row>
    <row r="257" spans="1:13" hidden="1" x14ac:dyDescent="0.25">
      <c r="A257" t="str">
        <f t="shared" si="3"/>
        <v>NE</v>
      </c>
      <c r="B257" s="4" t="str">
        <f>'pomembnost postaj'!A258</f>
        <v xml:space="preserve">Višnja Gora  </v>
      </c>
      <c r="C257" s="8">
        <f>IFERROR(VLOOKUP($B257,'pomembnost postaj'!$A$4:$L$400,'Pomevnost postaj_kopija'!C$1,0),"")</f>
        <v>43758</v>
      </c>
      <c r="D257" s="8">
        <f>IFERROR(VLOOKUP($B257,'pomembnost postaj'!$A$4:$L$400,'Pomevnost postaj_kopija'!D$1,0),"")</f>
        <v>119.88493150684931</v>
      </c>
      <c r="E257" s="8" t="str">
        <f>IFERROR(VLOOKUP($B257,'pomembnost postaj'!$A$4:$L$400,'Pomevnost postaj_kopija'!E$1,0),"")</f>
        <v>III</v>
      </c>
      <c r="F257" s="8" t="str">
        <f>IFERROR(VLOOKUP($B257,'pomembnost postaj'!$A$4:$L$400,'Pomevnost postaj_kopija'!F$1,0),"")</f>
        <v>NE</v>
      </c>
      <c r="G257" s="8" t="str">
        <f>IFERROR(VLOOKUP($B257,'pomembnost postaj'!$A$4:$L$400,'Pomevnost postaj_kopija'!G$1,0),"")</f>
        <v>NE</v>
      </c>
      <c r="H257" s="8" t="str">
        <f>IFERROR(VLOOKUP($B257,'pomembnost postaj'!$A$4:$L$400,'Pomevnost postaj_kopija'!H$1,0),"")</f>
        <v>NE</v>
      </c>
      <c r="I257" s="8" t="str">
        <f>IFERROR(VLOOKUP($B257,'pomembnost postaj'!$A$4:$L$400,'Pomevnost postaj_kopija'!I$1,0),"")</f>
        <v>NE</v>
      </c>
      <c r="J257" s="8" t="str">
        <f>IFERROR(VLOOKUP($B257,'pomembnost postaj'!$A$4:$L$400,'Pomevnost postaj_kopija'!J$1,0),"")</f>
        <v>NE</v>
      </c>
      <c r="K257" s="8" t="str">
        <f>IFERROR(VLOOKUP($B257,'pomembnost postaj'!$A$4:$L$400,'Pomevnost postaj_kopija'!K$1,0),"")</f>
        <v>NE</v>
      </c>
      <c r="L257" s="8" t="str">
        <f>IFERROR(VLOOKUP($B257,'pomembnost postaj'!$A$4:$L$400,'Pomevnost postaj_kopija'!L$1,0),"")</f>
        <v>NE</v>
      </c>
      <c r="M257" s="8" t="str">
        <f>IFERROR(VLOOKUP($B257,'pomembnost postaj'!$A$4:$L$400,'Pomevnost postaj_kopija'!M$1,0),"")</f>
        <v>NE</v>
      </c>
    </row>
    <row r="258" spans="1:13" hidden="1" x14ac:dyDescent="0.25">
      <c r="A258" t="str">
        <f t="shared" si="3"/>
        <v>NE</v>
      </c>
      <c r="B258" s="4" t="str">
        <f>'pomembnost postaj'!A259</f>
        <v xml:space="preserve">Volčja Draga  </v>
      </c>
      <c r="C258" s="8">
        <f>IFERROR(VLOOKUP($B258,'pomembnost postaj'!$A$4:$L$400,'Pomevnost postaj_kopija'!C$1,0),"")</f>
        <v>5008</v>
      </c>
      <c r="D258" s="8">
        <f>IFERROR(VLOOKUP($B258,'pomembnost postaj'!$A$4:$L$400,'Pomevnost postaj_kopija'!D$1,0),"")</f>
        <v>13.72054794520548</v>
      </c>
      <c r="E258" s="8" t="str">
        <f>IFERROR(VLOOKUP($B258,'pomembnost postaj'!$A$4:$L$400,'Pomevnost postaj_kopija'!E$1,0),"")</f>
        <v>IV</v>
      </c>
      <c r="F258" s="8" t="str">
        <f>IFERROR(VLOOKUP($B258,'pomembnost postaj'!$A$4:$L$400,'Pomevnost postaj_kopija'!F$1,0),"")</f>
        <v>NE</v>
      </c>
      <c r="G258" s="8" t="str">
        <f>IFERROR(VLOOKUP($B258,'pomembnost postaj'!$A$4:$L$400,'Pomevnost postaj_kopija'!G$1,0),"")</f>
        <v>NE</v>
      </c>
      <c r="H258" s="8" t="str">
        <f>IFERROR(VLOOKUP($B258,'pomembnost postaj'!$A$4:$L$400,'Pomevnost postaj_kopija'!H$1,0),"")</f>
        <v>NE</v>
      </c>
      <c r="I258" s="8" t="str">
        <f>IFERROR(VLOOKUP($B258,'pomembnost postaj'!$A$4:$L$400,'Pomevnost postaj_kopija'!I$1,0),"")</f>
        <v>NE</v>
      </c>
      <c r="J258" s="8" t="str">
        <f>IFERROR(VLOOKUP($B258,'pomembnost postaj'!$A$4:$L$400,'Pomevnost postaj_kopija'!J$1,0),"")</f>
        <v>NE</v>
      </c>
      <c r="K258" s="8" t="str">
        <f>IFERROR(VLOOKUP($B258,'pomembnost postaj'!$A$4:$L$400,'Pomevnost postaj_kopija'!K$1,0),"")</f>
        <v>NE</v>
      </c>
      <c r="L258" s="8" t="str">
        <f>IFERROR(VLOOKUP($B258,'pomembnost postaj'!$A$4:$L$400,'Pomevnost postaj_kopija'!L$1,0),"")</f>
        <v>NE</v>
      </c>
      <c r="M258" s="8" t="str">
        <f>IFERROR(VLOOKUP($B258,'pomembnost postaj'!$A$4:$L$400,'Pomevnost postaj_kopija'!M$1,0),"")</f>
        <v>NE</v>
      </c>
    </row>
    <row r="259" spans="1:13" hidden="1" x14ac:dyDescent="0.25">
      <c r="A259" t="str">
        <f t="shared" si="3"/>
        <v>NE</v>
      </c>
      <c r="B259" s="4" t="str">
        <f>'pomembnost postaj'!A260</f>
        <v>Vuhred</v>
      </c>
      <c r="C259" s="8">
        <f>IFERROR(VLOOKUP($B259,'pomembnost postaj'!$A$4:$L$400,'Pomevnost postaj_kopija'!C$1,0),"")</f>
        <v>2715</v>
      </c>
      <c r="D259" s="8">
        <f>IFERROR(VLOOKUP($B259,'pomembnost postaj'!$A$4:$L$400,'Pomevnost postaj_kopija'!D$1,0),"")</f>
        <v>9.2662116040955631</v>
      </c>
      <c r="E259" s="8" t="str">
        <f>IFERROR(VLOOKUP($B259,'pomembnost postaj'!$A$4:$L$400,'Pomevnost postaj_kopija'!E$1,0),"")</f>
        <v>IV</v>
      </c>
      <c r="F259" s="8" t="str">
        <f>IFERROR(VLOOKUP($B259,'pomembnost postaj'!$A$4:$L$400,'Pomevnost postaj_kopija'!F$1,0),"")</f>
        <v>NE</v>
      </c>
      <c r="G259" s="8" t="str">
        <f>IFERROR(VLOOKUP($B259,'pomembnost postaj'!$A$4:$L$400,'Pomevnost postaj_kopija'!G$1,0),"")</f>
        <v>NE</v>
      </c>
      <c r="H259" s="8" t="str">
        <f>IFERROR(VLOOKUP($B259,'pomembnost postaj'!$A$4:$L$400,'Pomevnost postaj_kopija'!H$1,0),"")</f>
        <v>NE</v>
      </c>
      <c r="I259" s="8" t="str">
        <f>IFERROR(VLOOKUP($B259,'pomembnost postaj'!$A$4:$L$400,'Pomevnost postaj_kopija'!I$1,0),"")</f>
        <v>NE</v>
      </c>
      <c r="J259" s="8" t="str">
        <f>IFERROR(VLOOKUP($B259,'pomembnost postaj'!$A$4:$L$400,'Pomevnost postaj_kopija'!J$1,0),"")</f>
        <v>NE</v>
      </c>
      <c r="K259" s="8" t="str">
        <f>IFERROR(VLOOKUP($B259,'pomembnost postaj'!$A$4:$L$400,'Pomevnost postaj_kopija'!K$1,0),"")</f>
        <v>NE</v>
      </c>
      <c r="L259" s="8" t="str">
        <f>IFERROR(VLOOKUP($B259,'pomembnost postaj'!$A$4:$L$400,'Pomevnost postaj_kopija'!L$1,0),"")</f>
        <v>NE</v>
      </c>
      <c r="M259" s="8" t="str">
        <f>IFERROR(VLOOKUP($B259,'pomembnost postaj'!$A$4:$L$400,'Pomevnost postaj_kopija'!M$1,0),"")</f>
        <v>NE</v>
      </c>
    </row>
    <row r="260" spans="1:13" hidden="1" x14ac:dyDescent="0.25">
      <c r="A260" t="str">
        <f t="shared" ref="A260:A285" si="4">IF(OR(F260="DA",G260="DA",H260="DA",I260="DA",J260="DA",K260="DA",L260="DA",M260="DA"),"DA","NE")</f>
        <v>NE</v>
      </c>
      <c r="B260" s="4" t="str">
        <f>'pomembnost postaj'!A261</f>
        <v>Vuhred-Elektrarna</v>
      </c>
      <c r="C260" s="8">
        <f>IFERROR(VLOOKUP($B260,'pomembnost postaj'!$A$4:$L$400,'Pomevnost postaj_kopija'!C$1,0),"")</f>
        <v>138</v>
      </c>
      <c r="D260" s="8">
        <f>IFERROR(VLOOKUP($B260,'pomembnost postaj'!$A$4:$L$400,'Pomevnost postaj_kopija'!D$1,0),"")</f>
        <v>0.47098976109215018</v>
      </c>
      <c r="E260" s="8" t="str">
        <f>IFERROR(VLOOKUP($B260,'pomembnost postaj'!$A$4:$L$400,'Pomevnost postaj_kopija'!E$1,0),"")</f>
        <v>IV</v>
      </c>
      <c r="F260" s="8" t="str">
        <f>IFERROR(VLOOKUP($B260,'pomembnost postaj'!$A$4:$L$400,'Pomevnost postaj_kopija'!F$1,0),"")</f>
        <v>NE</v>
      </c>
      <c r="G260" s="8" t="str">
        <f>IFERROR(VLOOKUP($B260,'pomembnost postaj'!$A$4:$L$400,'Pomevnost postaj_kopija'!G$1,0),"")</f>
        <v>NE</v>
      </c>
      <c r="H260" s="8" t="str">
        <f>IFERROR(VLOOKUP($B260,'pomembnost postaj'!$A$4:$L$400,'Pomevnost postaj_kopija'!H$1,0),"")</f>
        <v>NE</v>
      </c>
      <c r="I260" s="8" t="str">
        <f>IFERROR(VLOOKUP($B260,'pomembnost postaj'!$A$4:$L$400,'Pomevnost postaj_kopija'!I$1,0),"")</f>
        <v>NE</v>
      </c>
      <c r="J260" s="8" t="str">
        <f>IFERROR(VLOOKUP($B260,'pomembnost postaj'!$A$4:$L$400,'Pomevnost postaj_kopija'!J$1,0),"")</f>
        <v>NE</v>
      </c>
      <c r="K260" s="8" t="str">
        <f>IFERROR(VLOOKUP($B260,'pomembnost postaj'!$A$4:$L$400,'Pomevnost postaj_kopija'!K$1,0),"")</f>
        <v>NE</v>
      </c>
      <c r="L260" s="8" t="str">
        <f>IFERROR(VLOOKUP($B260,'pomembnost postaj'!$A$4:$L$400,'Pomevnost postaj_kopija'!L$1,0),"")</f>
        <v>NE</v>
      </c>
      <c r="M260" s="8" t="str">
        <f>IFERROR(VLOOKUP($B260,'pomembnost postaj'!$A$4:$L$400,'Pomevnost postaj_kopija'!M$1,0),"")</f>
        <v>NE</v>
      </c>
    </row>
    <row r="261" spans="1:13" hidden="1" x14ac:dyDescent="0.25">
      <c r="A261" t="str">
        <f t="shared" si="4"/>
        <v>NE</v>
      </c>
      <c r="B261" s="4" t="str">
        <f>'pomembnost postaj'!A262</f>
        <v>Vuzenica</v>
      </c>
      <c r="C261" s="8">
        <f>IFERROR(VLOOKUP($B261,'pomembnost postaj'!$A$4:$L$400,'Pomevnost postaj_kopija'!C$1,0),"")</f>
        <v>5137</v>
      </c>
      <c r="D261" s="8">
        <f>IFERROR(VLOOKUP($B261,'pomembnost postaj'!$A$4:$L$400,'Pomevnost postaj_kopija'!D$1,0),"")</f>
        <v>17.532423208191126</v>
      </c>
      <c r="E261" s="8" t="str">
        <f>IFERROR(VLOOKUP($B261,'pomembnost postaj'!$A$4:$L$400,'Pomevnost postaj_kopija'!E$1,0),"")</f>
        <v>IV</v>
      </c>
      <c r="F261" s="8" t="str">
        <f>IFERROR(VLOOKUP($B261,'pomembnost postaj'!$A$4:$L$400,'Pomevnost postaj_kopija'!F$1,0),"")</f>
        <v>NE</v>
      </c>
      <c r="G261" s="8" t="str">
        <f>IFERROR(VLOOKUP($B261,'pomembnost postaj'!$A$4:$L$400,'Pomevnost postaj_kopija'!G$1,0),"")</f>
        <v>NE</v>
      </c>
      <c r="H261" s="8" t="str">
        <f>IFERROR(VLOOKUP($B261,'pomembnost postaj'!$A$4:$L$400,'Pomevnost postaj_kopija'!H$1,0),"")</f>
        <v>NE</v>
      </c>
      <c r="I261" s="8" t="str">
        <f>IFERROR(VLOOKUP($B261,'pomembnost postaj'!$A$4:$L$400,'Pomevnost postaj_kopija'!I$1,0),"")</f>
        <v>NE</v>
      </c>
      <c r="J261" s="8" t="str">
        <f>IFERROR(VLOOKUP($B261,'pomembnost postaj'!$A$4:$L$400,'Pomevnost postaj_kopija'!J$1,0),"")</f>
        <v>NE</v>
      </c>
      <c r="K261" s="8" t="str">
        <f>IFERROR(VLOOKUP($B261,'pomembnost postaj'!$A$4:$L$400,'Pomevnost postaj_kopija'!K$1,0),"")</f>
        <v>NE</v>
      </c>
      <c r="L261" s="8" t="str">
        <f>IFERROR(VLOOKUP($B261,'pomembnost postaj'!$A$4:$L$400,'Pomevnost postaj_kopija'!L$1,0),"")</f>
        <v>NE</v>
      </c>
      <c r="M261" s="8" t="str">
        <f>IFERROR(VLOOKUP($B261,'pomembnost postaj'!$A$4:$L$400,'Pomevnost postaj_kopija'!M$1,0),"")</f>
        <v>NE</v>
      </c>
    </row>
    <row r="262" spans="1:13" x14ac:dyDescent="0.25">
      <c r="A262" t="str">
        <f t="shared" si="4"/>
        <v>DA</v>
      </c>
      <c r="B262" s="4" t="str">
        <f>'pomembnost postaj'!A263</f>
        <v>Zagorje</v>
      </c>
      <c r="C262" s="8">
        <f>IFERROR(VLOOKUP($B262,'pomembnost postaj'!$A$4:$L$400,'Pomevnost postaj_kopija'!C$1,0),"")</f>
        <v>208167</v>
      </c>
      <c r="D262" s="8">
        <f>IFERROR(VLOOKUP($B262,'pomembnost postaj'!$A$4:$L$400,'Pomevnost postaj_kopija'!D$1,0),"")</f>
        <v>570.32054794520548</v>
      </c>
      <c r="E262" s="8" t="str">
        <f>IFERROR(VLOOKUP($B262,'pomembnost postaj'!$A$4:$L$400,'Pomevnost postaj_kopija'!E$1,0),"")</f>
        <v>II</v>
      </c>
      <c r="F262" s="8" t="str">
        <f>IFERROR(VLOOKUP($B262,'pomembnost postaj'!$A$4:$L$400,'Pomevnost postaj_kopija'!F$1,0),"")</f>
        <v>NE</v>
      </c>
      <c r="G262" s="8" t="str">
        <f>IFERROR(VLOOKUP($B262,'pomembnost postaj'!$A$4:$L$400,'Pomevnost postaj_kopija'!G$1,0),"")</f>
        <v>DA</v>
      </c>
      <c r="H262" s="8" t="str">
        <f>IFERROR(VLOOKUP($B262,'pomembnost postaj'!$A$4:$L$400,'Pomevnost postaj_kopija'!H$1,0),"")</f>
        <v>NE</v>
      </c>
      <c r="I262" s="8" t="str">
        <f>IFERROR(VLOOKUP($B262,'pomembnost postaj'!$A$4:$L$400,'Pomevnost postaj_kopija'!I$1,0),"")</f>
        <v>NE</v>
      </c>
      <c r="J262" s="8" t="str">
        <f>IFERROR(VLOOKUP($B262,'pomembnost postaj'!$A$4:$L$400,'Pomevnost postaj_kopija'!J$1,0),"")</f>
        <v>NE</v>
      </c>
      <c r="K262" s="8" t="str">
        <f>IFERROR(VLOOKUP($B262,'pomembnost postaj'!$A$4:$L$400,'Pomevnost postaj_kopija'!K$1,0),"")</f>
        <v>NE</v>
      </c>
      <c r="L262" s="8" t="str">
        <f>IFERROR(VLOOKUP($B262,'pomembnost postaj'!$A$4:$L$400,'Pomevnost postaj_kopija'!L$1,0),"")</f>
        <v>NE</v>
      </c>
      <c r="M262" s="8" t="str">
        <f>IFERROR(VLOOKUP($B262,'pomembnost postaj'!$A$4:$L$400,'Pomevnost postaj_kopija'!M$1,0),"")</f>
        <v>DA</v>
      </c>
    </row>
    <row r="263" spans="1:13" hidden="1" x14ac:dyDescent="0.25">
      <c r="A263" t="str">
        <f t="shared" si="4"/>
        <v>NE</v>
      </c>
      <c r="B263" s="4" t="str">
        <f>'pomembnost postaj'!A264</f>
        <v>Zamušani</v>
      </c>
      <c r="C263" s="8">
        <f>IFERROR(VLOOKUP($B263,'pomembnost postaj'!$A$4:$L$400,'Pomevnost postaj_kopija'!C$1,0),"")</f>
        <v>6288</v>
      </c>
      <c r="D263" s="8">
        <f>IFERROR(VLOOKUP($B263,'pomembnost postaj'!$A$4:$L$400,'Pomevnost postaj_kopija'!D$1,0),"")</f>
        <v>17.227397260273971</v>
      </c>
      <c r="E263" s="8" t="str">
        <f>IFERROR(VLOOKUP($B263,'pomembnost postaj'!$A$4:$L$400,'Pomevnost postaj_kopija'!E$1,0),"")</f>
        <v>IV</v>
      </c>
      <c r="F263" s="8" t="str">
        <f>IFERROR(VLOOKUP($B263,'pomembnost postaj'!$A$4:$L$400,'Pomevnost postaj_kopija'!F$1,0),"")</f>
        <v>NE</v>
      </c>
      <c r="G263" s="8" t="str">
        <f>IFERROR(VLOOKUP($B263,'pomembnost postaj'!$A$4:$L$400,'Pomevnost postaj_kopija'!G$1,0),"")</f>
        <v>NE</v>
      </c>
      <c r="H263" s="8" t="str">
        <f>IFERROR(VLOOKUP($B263,'pomembnost postaj'!$A$4:$L$400,'Pomevnost postaj_kopija'!H$1,0),"")</f>
        <v>NE</v>
      </c>
      <c r="I263" s="8" t="str">
        <f>IFERROR(VLOOKUP($B263,'pomembnost postaj'!$A$4:$L$400,'Pomevnost postaj_kopija'!I$1,0),"")</f>
        <v>NE</v>
      </c>
      <c r="J263" s="8" t="str">
        <f>IFERROR(VLOOKUP($B263,'pomembnost postaj'!$A$4:$L$400,'Pomevnost postaj_kopija'!J$1,0),"")</f>
        <v>NE</v>
      </c>
      <c r="K263" s="8" t="str">
        <f>IFERROR(VLOOKUP($B263,'pomembnost postaj'!$A$4:$L$400,'Pomevnost postaj_kopija'!K$1,0),"")</f>
        <v>NE</v>
      </c>
      <c r="L263" s="8" t="str">
        <f>IFERROR(VLOOKUP($B263,'pomembnost postaj'!$A$4:$L$400,'Pomevnost postaj_kopija'!L$1,0),"")</f>
        <v>NE</v>
      </c>
      <c r="M263" s="8" t="str">
        <f>IFERROR(VLOOKUP($B263,'pomembnost postaj'!$A$4:$L$400,'Pomevnost postaj_kopija'!M$1,0),"")</f>
        <v>NE</v>
      </c>
    </row>
    <row r="264" spans="1:13" x14ac:dyDescent="0.25">
      <c r="A264" t="str">
        <f t="shared" si="4"/>
        <v>DA</v>
      </c>
      <c r="B264" s="4" t="str">
        <f>'pomembnost postaj'!A265</f>
        <v>Zidani Most</v>
      </c>
      <c r="C264" s="8">
        <f>IFERROR(VLOOKUP($B264,'pomembnost postaj'!$A$4:$L$400,'Pomevnost postaj_kopija'!C$1,0),"")</f>
        <v>105585</v>
      </c>
      <c r="D264" s="8">
        <f>IFERROR(VLOOKUP($B264,'pomembnost postaj'!$A$4:$L$400,'Pomevnost postaj_kopija'!D$1,0),"")</f>
        <v>289.27397260273972</v>
      </c>
      <c r="E264" s="8" t="str">
        <f>IFERROR(VLOOKUP($B264,'pomembnost postaj'!$A$4:$L$400,'Pomevnost postaj_kopija'!E$1,0),"")</f>
        <v>II</v>
      </c>
      <c r="F264" s="8" t="str">
        <f>IFERROR(VLOOKUP($B264,'pomembnost postaj'!$A$4:$L$400,'Pomevnost postaj_kopija'!F$1,0),"")</f>
        <v>DA</v>
      </c>
      <c r="G264" s="8" t="str">
        <f>IFERROR(VLOOKUP($B264,'pomembnost postaj'!$A$4:$L$400,'Pomevnost postaj_kopija'!G$1,0),"")</f>
        <v>DA</v>
      </c>
      <c r="H264" s="8" t="str">
        <f>IFERROR(VLOOKUP($B264,'pomembnost postaj'!$A$4:$L$400,'Pomevnost postaj_kopija'!H$1,0),"")</f>
        <v>NE</v>
      </c>
      <c r="I264" s="8" t="str">
        <f>IFERROR(VLOOKUP($B264,'pomembnost postaj'!$A$4:$L$400,'Pomevnost postaj_kopija'!I$1,0),"")</f>
        <v>NE</v>
      </c>
      <c r="J264" s="8" t="str">
        <f>IFERROR(VLOOKUP($B264,'pomembnost postaj'!$A$4:$L$400,'Pomevnost postaj_kopija'!J$1,0),"")</f>
        <v>NE</v>
      </c>
      <c r="K264" s="8" t="str">
        <f>IFERROR(VLOOKUP($B264,'pomembnost postaj'!$A$4:$L$400,'Pomevnost postaj_kopija'!K$1,0),"")</f>
        <v>DA</v>
      </c>
      <c r="L264" s="8" t="str">
        <f>IFERROR(VLOOKUP($B264,'pomembnost postaj'!$A$4:$L$400,'Pomevnost postaj_kopija'!L$1,0),"")</f>
        <v>NE</v>
      </c>
      <c r="M264" s="8" t="str">
        <f>IFERROR(VLOOKUP($B264,'pomembnost postaj'!$A$4:$L$400,'Pomevnost postaj_kopija'!M$1,0),"")</f>
        <v>NE</v>
      </c>
    </row>
    <row r="265" spans="1:13" hidden="1" x14ac:dyDescent="0.25">
      <c r="A265" t="str">
        <f t="shared" si="4"/>
        <v>NE</v>
      </c>
      <c r="B265" s="4" t="str">
        <f>'pomembnost postaj'!A266</f>
        <v>Žalec</v>
      </c>
      <c r="C265" s="8">
        <f>IFERROR(VLOOKUP($B265,'pomembnost postaj'!$A$4:$L$400,'Pomevnost postaj_kopija'!C$1,0),"")</f>
        <v>47032</v>
      </c>
      <c r="D265" s="8">
        <f>IFERROR(VLOOKUP($B265,'pomembnost postaj'!$A$4:$L$400,'Pomevnost postaj_kopija'!D$1,0),"")</f>
        <v>156.77333333333334</v>
      </c>
      <c r="E265" s="8" t="str">
        <f>IFERROR(VLOOKUP($B265,'pomembnost postaj'!$A$4:$L$400,'Pomevnost postaj_kopija'!E$1,0),"")</f>
        <v>III</v>
      </c>
      <c r="F265" s="8" t="str">
        <f>IFERROR(VLOOKUP($B265,'pomembnost postaj'!$A$4:$L$400,'Pomevnost postaj_kopija'!F$1,0),"")</f>
        <v>NE</v>
      </c>
      <c r="G265" s="8" t="str">
        <f>IFERROR(VLOOKUP($B265,'pomembnost postaj'!$A$4:$L$400,'Pomevnost postaj_kopija'!G$1,0),"")</f>
        <v>NE</v>
      </c>
      <c r="H265" s="8" t="str">
        <f>IFERROR(VLOOKUP($B265,'pomembnost postaj'!$A$4:$L$400,'Pomevnost postaj_kopija'!H$1,0),"")</f>
        <v>NE</v>
      </c>
      <c r="I265" s="8" t="str">
        <f>IFERROR(VLOOKUP($B265,'pomembnost postaj'!$A$4:$L$400,'Pomevnost postaj_kopija'!I$1,0),"")</f>
        <v>NE</v>
      </c>
      <c r="J265" s="8" t="str">
        <f>IFERROR(VLOOKUP($B265,'pomembnost postaj'!$A$4:$L$400,'Pomevnost postaj_kopija'!J$1,0),"")</f>
        <v>NE</v>
      </c>
      <c r="K265" s="8" t="str">
        <f>IFERROR(VLOOKUP($B265,'pomembnost postaj'!$A$4:$L$400,'Pomevnost postaj_kopija'!K$1,0),"")</f>
        <v>NE</v>
      </c>
      <c r="L265" s="8" t="str">
        <f>IFERROR(VLOOKUP($B265,'pomembnost postaj'!$A$4:$L$400,'Pomevnost postaj_kopija'!L$1,0),"")</f>
        <v>NE</v>
      </c>
      <c r="M265" s="8" t="str">
        <f>IFERROR(VLOOKUP($B265,'pomembnost postaj'!$A$4:$L$400,'Pomevnost postaj_kopija'!M$1,0),"")</f>
        <v>NE</v>
      </c>
    </row>
    <row r="266" spans="1:13" hidden="1" x14ac:dyDescent="0.25">
      <c r="A266" t="str">
        <f t="shared" si="4"/>
        <v>NE</v>
      </c>
      <c r="B266" s="4" t="str">
        <f>'pomembnost postaj'!A267</f>
        <v>Žalna</v>
      </c>
      <c r="C266" s="8">
        <f>IFERROR(VLOOKUP($B266,'pomembnost postaj'!$A$4:$L$400,'Pomevnost postaj_kopija'!C$1,0),"")</f>
        <v>15038</v>
      </c>
      <c r="D266" s="8">
        <f>IFERROR(VLOOKUP($B266,'pomembnost postaj'!$A$4:$L$400,'Pomevnost postaj_kopija'!D$1,0),"")</f>
        <v>41.2</v>
      </c>
      <c r="E266" s="8" t="str">
        <f>IFERROR(VLOOKUP($B266,'pomembnost postaj'!$A$4:$L$400,'Pomevnost postaj_kopija'!E$1,0),"")</f>
        <v>IV</v>
      </c>
      <c r="F266" s="8" t="str">
        <f>IFERROR(VLOOKUP($B266,'pomembnost postaj'!$A$4:$L$400,'Pomevnost postaj_kopija'!F$1,0),"")</f>
        <v>NE</v>
      </c>
      <c r="G266" s="8" t="str">
        <f>IFERROR(VLOOKUP($B266,'pomembnost postaj'!$A$4:$L$400,'Pomevnost postaj_kopija'!G$1,0),"")</f>
        <v>NE</v>
      </c>
      <c r="H266" s="8" t="str">
        <f>IFERROR(VLOOKUP($B266,'pomembnost postaj'!$A$4:$L$400,'Pomevnost postaj_kopija'!H$1,0),"")</f>
        <v>NE</v>
      </c>
      <c r="I266" s="8" t="str">
        <f>IFERROR(VLOOKUP($B266,'pomembnost postaj'!$A$4:$L$400,'Pomevnost postaj_kopija'!I$1,0),"")</f>
        <v>NE</v>
      </c>
      <c r="J266" s="8" t="str">
        <f>IFERROR(VLOOKUP($B266,'pomembnost postaj'!$A$4:$L$400,'Pomevnost postaj_kopija'!J$1,0),"")</f>
        <v>NE</v>
      </c>
      <c r="K266" s="8" t="str">
        <f>IFERROR(VLOOKUP($B266,'pomembnost postaj'!$A$4:$L$400,'Pomevnost postaj_kopija'!K$1,0),"")</f>
        <v>NE</v>
      </c>
      <c r="L266" s="8" t="str">
        <f>IFERROR(VLOOKUP($B266,'pomembnost postaj'!$A$4:$L$400,'Pomevnost postaj_kopija'!L$1,0),"")</f>
        <v>NE</v>
      </c>
      <c r="M266" s="8" t="str">
        <f>IFERROR(VLOOKUP($B266,'pomembnost postaj'!$A$4:$L$400,'Pomevnost postaj_kopija'!M$1,0),"")</f>
        <v>NE</v>
      </c>
    </row>
    <row r="267" spans="1:13" hidden="1" x14ac:dyDescent="0.25">
      <c r="A267" t="str">
        <f t="shared" si="4"/>
        <v>NE</v>
      </c>
      <c r="B267" s="4" t="str">
        <f>'pomembnost postaj'!A268</f>
        <v>Žirovnica</v>
      </c>
      <c r="C267" s="8">
        <f>IFERROR(VLOOKUP($B267,'pomembnost postaj'!$A$4:$L$400,'Pomevnost postaj_kopija'!C$1,0),"")</f>
        <v>31444</v>
      </c>
      <c r="D267" s="8">
        <f>IFERROR(VLOOKUP($B267,'pomembnost postaj'!$A$4:$L$400,'Pomevnost postaj_kopija'!D$1,0),"")</f>
        <v>86.147945205479445</v>
      </c>
      <c r="E267" s="8" t="str">
        <f>IFERROR(VLOOKUP($B267,'pomembnost postaj'!$A$4:$L$400,'Pomevnost postaj_kopija'!E$1,0),"")</f>
        <v>IV</v>
      </c>
      <c r="F267" s="8" t="str">
        <f>IFERROR(VLOOKUP($B267,'pomembnost postaj'!$A$4:$L$400,'Pomevnost postaj_kopija'!F$1,0),"")</f>
        <v>NE</v>
      </c>
      <c r="G267" s="8" t="str">
        <f>IFERROR(VLOOKUP($B267,'pomembnost postaj'!$A$4:$L$400,'Pomevnost postaj_kopija'!G$1,0),"")</f>
        <v>NE</v>
      </c>
      <c r="H267" s="8" t="str">
        <f>IFERROR(VLOOKUP($B267,'pomembnost postaj'!$A$4:$L$400,'Pomevnost postaj_kopija'!H$1,0),"")</f>
        <v>NE</v>
      </c>
      <c r="I267" s="8" t="str">
        <f>IFERROR(VLOOKUP($B267,'pomembnost postaj'!$A$4:$L$400,'Pomevnost postaj_kopija'!I$1,0),"")</f>
        <v>NE</v>
      </c>
      <c r="J267" s="8" t="str">
        <f>IFERROR(VLOOKUP($B267,'pomembnost postaj'!$A$4:$L$400,'Pomevnost postaj_kopija'!J$1,0),"")</f>
        <v>NE</v>
      </c>
      <c r="K267" s="8" t="str">
        <f>IFERROR(VLOOKUP($B267,'pomembnost postaj'!$A$4:$L$400,'Pomevnost postaj_kopija'!K$1,0),"")</f>
        <v>NE</v>
      </c>
      <c r="L267" s="8" t="str">
        <f>IFERROR(VLOOKUP($B267,'pomembnost postaj'!$A$4:$L$400,'Pomevnost postaj_kopija'!L$1,0),"")</f>
        <v>NE</v>
      </c>
      <c r="M267" s="8" t="str">
        <f>IFERROR(VLOOKUP($B267,'pomembnost postaj'!$A$4:$L$400,'Pomevnost postaj_kopija'!M$1,0),"")</f>
        <v>NE</v>
      </c>
    </row>
    <row r="268" spans="1:13" hidden="1" x14ac:dyDescent="0.25">
      <c r="A268" t="str">
        <f t="shared" si="4"/>
        <v>NE</v>
      </c>
      <c r="B268" s="4" t="str">
        <f>'pomembnost postaj'!A269</f>
        <v>Žlebič</v>
      </c>
      <c r="C268" s="8">
        <f>IFERROR(VLOOKUP($B268,'pomembnost postaj'!$A$4:$L$400,'Pomevnost postaj_kopija'!C$1,0),"")</f>
        <v>15630</v>
      </c>
      <c r="D268" s="8">
        <f>IFERROR(VLOOKUP($B268,'pomembnost postaj'!$A$4:$L$400,'Pomevnost postaj_kopija'!D$1,0),"")</f>
        <v>42.821917808219176</v>
      </c>
      <c r="E268" s="8" t="str">
        <f>IFERROR(VLOOKUP($B268,'pomembnost postaj'!$A$4:$L$400,'Pomevnost postaj_kopija'!E$1,0),"")</f>
        <v>IV</v>
      </c>
      <c r="F268" s="8" t="str">
        <f>IFERROR(VLOOKUP($B268,'pomembnost postaj'!$A$4:$L$400,'Pomevnost postaj_kopija'!F$1,0),"")</f>
        <v>NE</v>
      </c>
      <c r="G268" s="8" t="str">
        <f>IFERROR(VLOOKUP($B268,'pomembnost postaj'!$A$4:$L$400,'Pomevnost postaj_kopija'!G$1,0),"")</f>
        <v>NE</v>
      </c>
      <c r="H268" s="8" t="str">
        <f>IFERROR(VLOOKUP($B268,'pomembnost postaj'!$A$4:$L$400,'Pomevnost postaj_kopija'!H$1,0),"")</f>
        <v>NE</v>
      </c>
      <c r="I268" s="8" t="str">
        <f>IFERROR(VLOOKUP($B268,'pomembnost postaj'!$A$4:$L$400,'Pomevnost postaj_kopija'!I$1,0),"")</f>
        <v>NE</v>
      </c>
      <c r="J268" s="8" t="str">
        <f>IFERROR(VLOOKUP($B268,'pomembnost postaj'!$A$4:$L$400,'Pomevnost postaj_kopija'!J$1,0),"")</f>
        <v>NE</v>
      </c>
      <c r="K268" s="8" t="str">
        <f>IFERROR(VLOOKUP($B268,'pomembnost postaj'!$A$4:$L$400,'Pomevnost postaj_kopija'!K$1,0),"")</f>
        <v>NE</v>
      </c>
      <c r="L268" s="8" t="str">
        <f>IFERROR(VLOOKUP($B268,'pomembnost postaj'!$A$4:$L$400,'Pomevnost postaj_kopija'!L$1,0),"")</f>
        <v>NE</v>
      </c>
      <c r="M268" s="8" t="str">
        <f>IFERROR(VLOOKUP($B268,'pomembnost postaj'!$A$4:$L$400,'Pomevnost postaj_kopija'!M$1,0),"")</f>
        <v>NE</v>
      </c>
    </row>
    <row r="269" spans="1:13" hidden="1" x14ac:dyDescent="0.25">
      <c r="A269" t="str">
        <f t="shared" si="4"/>
        <v>NE</v>
      </c>
      <c r="B269" s="4">
        <f>'pomembnost postaj'!A270</f>
        <v>0</v>
      </c>
      <c r="C269" s="8" t="str">
        <f>IFERROR(VLOOKUP($B269,'pomembnost postaj'!$A$4:$L$400,'Pomevnost postaj_kopija'!C$1,0),"")</f>
        <v/>
      </c>
      <c r="D269" s="8" t="str">
        <f>IFERROR(VLOOKUP($B269,'pomembnost postaj'!$A$4:$L$400,'Pomevnost postaj_kopija'!D$1,0),"")</f>
        <v/>
      </c>
      <c r="E269" s="8" t="str">
        <f>IFERROR(VLOOKUP($B269,'pomembnost postaj'!$A$4:$L$400,'Pomevnost postaj_kopija'!E$1,0),"")</f>
        <v/>
      </c>
      <c r="F269" s="8" t="str">
        <f>IFERROR(VLOOKUP($B269,'pomembnost postaj'!$A$4:$L$400,'Pomevnost postaj_kopija'!F$1,0),"")</f>
        <v/>
      </c>
      <c r="G269" s="8" t="str">
        <f>IFERROR(VLOOKUP($B269,'pomembnost postaj'!$A$4:$L$400,'Pomevnost postaj_kopija'!G$1,0),"")</f>
        <v/>
      </c>
      <c r="H269" s="8" t="str">
        <f>IFERROR(VLOOKUP($B269,'pomembnost postaj'!$A$4:$L$400,'Pomevnost postaj_kopija'!H$1,0),"")</f>
        <v/>
      </c>
      <c r="I269" s="8" t="str">
        <f>IFERROR(VLOOKUP($B269,'pomembnost postaj'!$A$4:$L$400,'Pomevnost postaj_kopija'!I$1,0),"")</f>
        <v/>
      </c>
      <c r="J269" s="8" t="str">
        <f>IFERROR(VLOOKUP($B269,'pomembnost postaj'!$A$4:$L$400,'Pomevnost postaj_kopija'!J$1,0),"")</f>
        <v/>
      </c>
      <c r="K269" s="8" t="str">
        <f>IFERROR(VLOOKUP($B269,'pomembnost postaj'!$A$4:$L$400,'Pomevnost postaj_kopija'!K$1,0),"")</f>
        <v/>
      </c>
      <c r="L269" s="8" t="str">
        <f>IFERROR(VLOOKUP($B269,'pomembnost postaj'!$A$4:$L$400,'Pomevnost postaj_kopija'!L$1,0),"")</f>
        <v/>
      </c>
      <c r="M269" s="8" t="str">
        <f>IFERROR(VLOOKUP($B269,'pomembnost postaj'!$A$4:$L$400,'Pomevnost postaj_kopija'!M$1,0),"")</f>
        <v/>
      </c>
    </row>
    <row r="270" spans="1:13" hidden="1" x14ac:dyDescent="0.25">
      <c r="A270" t="str">
        <f t="shared" si="4"/>
        <v>NE</v>
      </c>
      <c r="B270" s="4">
        <f>'pomembnost postaj'!A271</f>
        <v>0</v>
      </c>
      <c r="C270" s="8" t="str">
        <f>IFERROR(VLOOKUP($B270,'pomembnost postaj'!$A$4:$L$400,'Pomevnost postaj_kopija'!C$1,0),"")</f>
        <v/>
      </c>
      <c r="D270" s="8" t="str">
        <f>IFERROR(VLOOKUP($B270,'pomembnost postaj'!$A$4:$L$400,'Pomevnost postaj_kopija'!D$1,0),"")</f>
        <v/>
      </c>
      <c r="E270" s="8" t="str">
        <f>IFERROR(VLOOKUP($B270,'pomembnost postaj'!$A$4:$L$400,'Pomevnost postaj_kopija'!E$1,0),"")</f>
        <v/>
      </c>
      <c r="F270" s="8" t="str">
        <f>IFERROR(VLOOKUP($B270,'pomembnost postaj'!$A$4:$L$400,'Pomevnost postaj_kopija'!F$1,0),"")</f>
        <v/>
      </c>
      <c r="G270" s="8" t="str">
        <f>IFERROR(VLOOKUP($B270,'pomembnost postaj'!$A$4:$L$400,'Pomevnost postaj_kopija'!G$1,0),"")</f>
        <v/>
      </c>
      <c r="H270" s="8" t="str">
        <f>IFERROR(VLOOKUP($B270,'pomembnost postaj'!$A$4:$L$400,'Pomevnost postaj_kopija'!H$1,0),"")</f>
        <v/>
      </c>
      <c r="I270" s="8" t="str">
        <f>IFERROR(VLOOKUP($B270,'pomembnost postaj'!$A$4:$L$400,'Pomevnost postaj_kopija'!I$1,0),"")</f>
        <v/>
      </c>
      <c r="J270" s="8" t="str">
        <f>IFERROR(VLOOKUP($B270,'pomembnost postaj'!$A$4:$L$400,'Pomevnost postaj_kopija'!J$1,0),"")</f>
        <v/>
      </c>
      <c r="K270" s="8" t="str">
        <f>IFERROR(VLOOKUP($B270,'pomembnost postaj'!$A$4:$L$400,'Pomevnost postaj_kopija'!K$1,0),"")</f>
        <v/>
      </c>
      <c r="L270" s="8" t="str">
        <f>IFERROR(VLOOKUP($B270,'pomembnost postaj'!$A$4:$L$400,'Pomevnost postaj_kopija'!L$1,0),"")</f>
        <v/>
      </c>
      <c r="M270" s="8" t="str">
        <f>IFERROR(VLOOKUP($B270,'pomembnost postaj'!$A$4:$L$400,'Pomevnost postaj_kopija'!M$1,0),"")</f>
        <v/>
      </c>
    </row>
    <row r="271" spans="1:13" hidden="1" x14ac:dyDescent="0.25">
      <c r="A271" t="str">
        <f t="shared" si="4"/>
        <v>NE</v>
      </c>
      <c r="B271" s="4">
        <f>'pomembnost postaj'!A272</f>
        <v>0</v>
      </c>
      <c r="C271" s="8" t="str">
        <f>IFERROR(VLOOKUP($B271,'pomembnost postaj'!$A$4:$L$400,'Pomevnost postaj_kopija'!C$1,0),"")</f>
        <v/>
      </c>
      <c r="D271" s="8" t="str">
        <f>IFERROR(VLOOKUP($B271,'pomembnost postaj'!$A$4:$L$400,'Pomevnost postaj_kopija'!D$1,0),"")</f>
        <v/>
      </c>
      <c r="E271" s="8" t="str">
        <f>IFERROR(VLOOKUP($B271,'pomembnost postaj'!$A$4:$L$400,'Pomevnost postaj_kopija'!E$1,0),"")</f>
        <v/>
      </c>
      <c r="F271" s="8" t="str">
        <f>IFERROR(VLOOKUP($B271,'pomembnost postaj'!$A$4:$L$400,'Pomevnost postaj_kopija'!F$1,0),"")</f>
        <v/>
      </c>
      <c r="G271" s="8" t="str">
        <f>IFERROR(VLOOKUP($B271,'pomembnost postaj'!$A$4:$L$400,'Pomevnost postaj_kopija'!G$1,0),"")</f>
        <v/>
      </c>
      <c r="H271" s="8" t="str">
        <f>IFERROR(VLOOKUP($B271,'pomembnost postaj'!$A$4:$L$400,'Pomevnost postaj_kopija'!H$1,0),"")</f>
        <v/>
      </c>
      <c r="I271" s="8" t="str">
        <f>IFERROR(VLOOKUP($B271,'pomembnost postaj'!$A$4:$L$400,'Pomevnost postaj_kopija'!I$1,0),"")</f>
        <v/>
      </c>
      <c r="J271" s="8" t="str">
        <f>IFERROR(VLOOKUP($B271,'pomembnost postaj'!$A$4:$L$400,'Pomevnost postaj_kopija'!J$1,0),"")</f>
        <v/>
      </c>
      <c r="K271" s="8" t="str">
        <f>IFERROR(VLOOKUP($B271,'pomembnost postaj'!$A$4:$L$400,'Pomevnost postaj_kopija'!K$1,0),"")</f>
        <v/>
      </c>
      <c r="L271" s="8" t="str">
        <f>IFERROR(VLOOKUP($B271,'pomembnost postaj'!$A$4:$L$400,'Pomevnost postaj_kopija'!L$1,0),"")</f>
        <v/>
      </c>
      <c r="M271" s="8" t="str">
        <f>IFERROR(VLOOKUP($B271,'pomembnost postaj'!$A$4:$L$400,'Pomevnost postaj_kopija'!M$1,0),"")</f>
        <v/>
      </c>
    </row>
    <row r="272" spans="1:13" hidden="1" x14ac:dyDescent="0.25">
      <c r="A272" t="str">
        <f t="shared" si="4"/>
        <v>NE</v>
      </c>
      <c r="B272" s="4">
        <f>'pomembnost postaj'!A273</f>
        <v>0</v>
      </c>
      <c r="C272" s="8" t="str">
        <f>IFERROR(VLOOKUP($B272,'pomembnost postaj'!$A$4:$L$400,'Pomevnost postaj_kopija'!C$1,0),"")</f>
        <v/>
      </c>
      <c r="D272" s="8" t="str">
        <f>IFERROR(VLOOKUP($B272,'pomembnost postaj'!$A$4:$L$400,'Pomevnost postaj_kopija'!D$1,0),"")</f>
        <v/>
      </c>
      <c r="E272" s="8" t="str">
        <f>IFERROR(VLOOKUP($B272,'pomembnost postaj'!$A$4:$L$400,'Pomevnost postaj_kopija'!E$1,0),"")</f>
        <v/>
      </c>
      <c r="F272" s="8" t="str">
        <f>IFERROR(VLOOKUP($B272,'pomembnost postaj'!$A$4:$L$400,'Pomevnost postaj_kopija'!F$1,0),"")</f>
        <v/>
      </c>
      <c r="G272" s="8" t="str">
        <f>IFERROR(VLOOKUP($B272,'pomembnost postaj'!$A$4:$L$400,'Pomevnost postaj_kopija'!G$1,0),"")</f>
        <v/>
      </c>
      <c r="H272" s="8" t="str">
        <f>IFERROR(VLOOKUP($B272,'pomembnost postaj'!$A$4:$L$400,'Pomevnost postaj_kopija'!H$1,0),"")</f>
        <v/>
      </c>
      <c r="I272" s="8" t="str">
        <f>IFERROR(VLOOKUP($B272,'pomembnost postaj'!$A$4:$L$400,'Pomevnost postaj_kopija'!I$1,0),"")</f>
        <v/>
      </c>
      <c r="J272" s="8" t="str">
        <f>IFERROR(VLOOKUP($B272,'pomembnost postaj'!$A$4:$L$400,'Pomevnost postaj_kopija'!J$1,0),"")</f>
        <v/>
      </c>
      <c r="K272" s="8" t="str">
        <f>IFERROR(VLOOKUP($B272,'pomembnost postaj'!$A$4:$L$400,'Pomevnost postaj_kopija'!K$1,0),"")</f>
        <v/>
      </c>
      <c r="L272" s="8" t="str">
        <f>IFERROR(VLOOKUP($B272,'pomembnost postaj'!$A$4:$L$400,'Pomevnost postaj_kopija'!L$1,0),"")</f>
        <v/>
      </c>
      <c r="M272" s="8" t="str">
        <f>IFERROR(VLOOKUP($B272,'pomembnost postaj'!$A$4:$L$400,'Pomevnost postaj_kopija'!M$1,0),"")</f>
        <v/>
      </c>
    </row>
    <row r="273" spans="1:13" hidden="1" x14ac:dyDescent="0.25">
      <c r="A273" t="str">
        <f t="shared" si="4"/>
        <v>NE</v>
      </c>
      <c r="B273" s="4">
        <f>'pomembnost postaj'!A274</f>
        <v>0</v>
      </c>
      <c r="C273" s="8" t="str">
        <f>IFERROR(VLOOKUP($B273,'pomembnost postaj'!$A$4:$L$400,'Pomevnost postaj_kopija'!C$1,0),"")</f>
        <v/>
      </c>
      <c r="D273" s="8" t="str">
        <f>IFERROR(VLOOKUP($B273,'pomembnost postaj'!$A$4:$L$400,'Pomevnost postaj_kopija'!D$1,0),"")</f>
        <v/>
      </c>
      <c r="E273" s="8" t="str">
        <f>IFERROR(VLOOKUP($B273,'pomembnost postaj'!$A$4:$L$400,'Pomevnost postaj_kopija'!E$1,0),"")</f>
        <v/>
      </c>
      <c r="F273" s="8" t="str">
        <f>IFERROR(VLOOKUP($B273,'pomembnost postaj'!$A$4:$L$400,'Pomevnost postaj_kopija'!F$1,0),"")</f>
        <v/>
      </c>
      <c r="G273" s="8" t="str">
        <f>IFERROR(VLOOKUP($B273,'pomembnost postaj'!$A$4:$L$400,'Pomevnost postaj_kopija'!G$1,0),"")</f>
        <v/>
      </c>
      <c r="H273" s="8" t="str">
        <f>IFERROR(VLOOKUP($B273,'pomembnost postaj'!$A$4:$L$400,'Pomevnost postaj_kopija'!H$1,0),"")</f>
        <v/>
      </c>
      <c r="I273" s="8" t="str">
        <f>IFERROR(VLOOKUP($B273,'pomembnost postaj'!$A$4:$L$400,'Pomevnost postaj_kopija'!I$1,0),"")</f>
        <v/>
      </c>
      <c r="J273" s="8" t="str">
        <f>IFERROR(VLOOKUP($B273,'pomembnost postaj'!$A$4:$L$400,'Pomevnost postaj_kopija'!J$1,0),"")</f>
        <v/>
      </c>
      <c r="K273" s="8" t="str">
        <f>IFERROR(VLOOKUP($B273,'pomembnost postaj'!$A$4:$L$400,'Pomevnost postaj_kopija'!K$1,0),"")</f>
        <v/>
      </c>
      <c r="L273" s="8" t="str">
        <f>IFERROR(VLOOKUP($B273,'pomembnost postaj'!$A$4:$L$400,'Pomevnost postaj_kopija'!L$1,0),"")</f>
        <v/>
      </c>
      <c r="M273" s="8" t="str">
        <f>IFERROR(VLOOKUP($B273,'pomembnost postaj'!$A$4:$L$400,'Pomevnost postaj_kopija'!M$1,0),"")</f>
        <v/>
      </c>
    </row>
    <row r="274" spans="1:13" hidden="1" x14ac:dyDescent="0.25">
      <c r="A274" t="str">
        <f t="shared" si="4"/>
        <v>NE</v>
      </c>
      <c r="B274" s="4">
        <f>'pomembnost postaj'!A275</f>
        <v>0</v>
      </c>
      <c r="C274" s="8" t="str">
        <f>IFERROR(VLOOKUP($B274,'pomembnost postaj'!$A$4:$L$400,'Pomevnost postaj_kopija'!C$1,0),"")</f>
        <v/>
      </c>
      <c r="D274" s="8" t="str">
        <f>IFERROR(VLOOKUP($B274,'pomembnost postaj'!$A$4:$L$400,'Pomevnost postaj_kopija'!D$1,0),"")</f>
        <v/>
      </c>
      <c r="E274" s="8" t="str">
        <f>IFERROR(VLOOKUP($B274,'pomembnost postaj'!$A$4:$L$400,'Pomevnost postaj_kopija'!E$1,0),"")</f>
        <v/>
      </c>
      <c r="F274" s="8" t="str">
        <f>IFERROR(VLOOKUP($B274,'pomembnost postaj'!$A$4:$L$400,'Pomevnost postaj_kopija'!F$1,0),"")</f>
        <v/>
      </c>
      <c r="G274" s="8" t="str">
        <f>IFERROR(VLOOKUP($B274,'pomembnost postaj'!$A$4:$L$400,'Pomevnost postaj_kopija'!G$1,0),"")</f>
        <v/>
      </c>
      <c r="H274" s="8" t="str">
        <f>IFERROR(VLOOKUP($B274,'pomembnost postaj'!$A$4:$L$400,'Pomevnost postaj_kopija'!H$1,0),"")</f>
        <v/>
      </c>
      <c r="I274" s="8" t="str">
        <f>IFERROR(VLOOKUP($B274,'pomembnost postaj'!$A$4:$L$400,'Pomevnost postaj_kopija'!I$1,0),"")</f>
        <v/>
      </c>
      <c r="J274" s="8" t="str">
        <f>IFERROR(VLOOKUP($B274,'pomembnost postaj'!$A$4:$L$400,'Pomevnost postaj_kopija'!J$1,0),"")</f>
        <v/>
      </c>
      <c r="K274" s="8" t="str">
        <f>IFERROR(VLOOKUP($B274,'pomembnost postaj'!$A$4:$L$400,'Pomevnost postaj_kopija'!K$1,0),"")</f>
        <v/>
      </c>
      <c r="L274" s="8" t="str">
        <f>IFERROR(VLOOKUP($B274,'pomembnost postaj'!$A$4:$L$400,'Pomevnost postaj_kopija'!L$1,0),"")</f>
        <v/>
      </c>
      <c r="M274" s="8" t="str">
        <f>IFERROR(VLOOKUP($B274,'pomembnost postaj'!$A$4:$L$400,'Pomevnost postaj_kopija'!M$1,0),"")</f>
        <v/>
      </c>
    </row>
    <row r="275" spans="1:13" hidden="1" x14ac:dyDescent="0.25">
      <c r="A275" t="str">
        <f t="shared" si="4"/>
        <v>NE</v>
      </c>
      <c r="B275" s="4">
        <f>'pomembnost postaj'!A276</f>
        <v>0</v>
      </c>
      <c r="C275" s="8" t="str">
        <f>IFERROR(VLOOKUP($B275,'pomembnost postaj'!$A$4:$L$400,'Pomevnost postaj_kopija'!C$1,0),"")</f>
        <v/>
      </c>
      <c r="D275" s="8" t="str">
        <f>IFERROR(VLOOKUP($B275,'pomembnost postaj'!$A$4:$L$400,'Pomevnost postaj_kopija'!D$1,0),"")</f>
        <v/>
      </c>
      <c r="E275" s="8" t="str">
        <f>IFERROR(VLOOKUP($B275,'pomembnost postaj'!$A$4:$L$400,'Pomevnost postaj_kopija'!E$1,0),"")</f>
        <v/>
      </c>
      <c r="F275" s="8" t="str">
        <f>IFERROR(VLOOKUP($B275,'pomembnost postaj'!$A$4:$L$400,'Pomevnost postaj_kopija'!F$1,0),"")</f>
        <v/>
      </c>
      <c r="G275" s="8" t="str">
        <f>IFERROR(VLOOKUP($B275,'pomembnost postaj'!$A$4:$L$400,'Pomevnost postaj_kopija'!G$1,0),"")</f>
        <v/>
      </c>
      <c r="H275" s="8" t="str">
        <f>IFERROR(VLOOKUP($B275,'pomembnost postaj'!$A$4:$L$400,'Pomevnost postaj_kopija'!H$1,0),"")</f>
        <v/>
      </c>
      <c r="I275" s="8" t="str">
        <f>IFERROR(VLOOKUP($B275,'pomembnost postaj'!$A$4:$L$400,'Pomevnost postaj_kopija'!I$1,0),"")</f>
        <v/>
      </c>
      <c r="J275" s="8" t="str">
        <f>IFERROR(VLOOKUP($B275,'pomembnost postaj'!$A$4:$L$400,'Pomevnost postaj_kopija'!J$1,0),"")</f>
        <v/>
      </c>
      <c r="K275" s="8" t="str">
        <f>IFERROR(VLOOKUP($B275,'pomembnost postaj'!$A$4:$L$400,'Pomevnost postaj_kopija'!K$1,0),"")</f>
        <v/>
      </c>
      <c r="L275" s="8" t="str">
        <f>IFERROR(VLOOKUP($B275,'pomembnost postaj'!$A$4:$L$400,'Pomevnost postaj_kopija'!L$1,0),"")</f>
        <v/>
      </c>
      <c r="M275" s="8" t="str">
        <f>IFERROR(VLOOKUP($B275,'pomembnost postaj'!$A$4:$L$400,'Pomevnost postaj_kopija'!M$1,0),"")</f>
        <v/>
      </c>
    </row>
    <row r="276" spans="1:13" hidden="1" x14ac:dyDescent="0.25">
      <c r="A276" t="str">
        <f t="shared" si="4"/>
        <v>NE</v>
      </c>
      <c r="B276" s="4">
        <f>'pomembnost postaj'!A277</f>
        <v>0</v>
      </c>
      <c r="C276" s="8" t="str">
        <f>IFERROR(VLOOKUP($B276,'pomembnost postaj'!$A$4:$L$400,'Pomevnost postaj_kopija'!C$1,0),"")</f>
        <v/>
      </c>
      <c r="D276" s="8" t="str">
        <f>IFERROR(VLOOKUP($B276,'pomembnost postaj'!$A$4:$L$400,'Pomevnost postaj_kopija'!D$1,0),"")</f>
        <v/>
      </c>
      <c r="E276" s="8" t="str">
        <f>IFERROR(VLOOKUP($B276,'pomembnost postaj'!$A$4:$L$400,'Pomevnost postaj_kopija'!E$1,0),"")</f>
        <v/>
      </c>
      <c r="F276" s="8" t="str">
        <f>IFERROR(VLOOKUP($B276,'pomembnost postaj'!$A$4:$L$400,'Pomevnost postaj_kopija'!F$1,0),"")</f>
        <v/>
      </c>
      <c r="G276" s="8" t="str">
        <f>IFERROR(VLOOKUP($B276,'pomembnost postaj'!$A$4:$L$400,'Pomevnost postaj_kopija'!G$1,0),"")</f>
        <v/>
      </c>
      <c r="H276" s="8" t="str">
        <f>IFERROR(VLOOKUP($B276,'pomembnost postaj'!$A$4:$L$400,'Pomevnost postaj_kopija'!H$1,0),"")</f>
        <v/>
      </c>
      <c r="I276" s="8" t="str">
        <f>IFERROR(VLOOKUP($B276,'pomembnost postaj'!$A$4:$L$400,'Pomevnost postaj_kopija'!I$1,0),"")</f>
        <v/>
      </c>
      <c r="J276" s="8" t="str">
        <f>IFERROR(VLOOKUP($B276,'pomembnost postaj'!$A$4:$L$400,'Pomevnost postaj_kopija'!J$1,0),"")</f>
        <v/>
      </c>
      <c r="K276" s="8" t="str">
        <f>IFERROR(VLOOKUP($B276,'pomembnost postaj'!$A$4:$L$400,'Pomevnost postaj_kopija'!K$1,0),"")</f>
        <v/>
      </c>
      <c r="L276" s="8" t="str">
        <f>IFERROR(VLOOKUP($B276,'pomembnost postaj'!$A$4:$L$400,'Pomevnost postaj_kopija'!L$1,0),"")</f>
        <v/>
      </c>
      <c r="M276" s="8" t="str">
        <f>IFERROR(VLOOKUP($B276,'pomembnost postaj'!$A$4:$L$400,'Pomevnost postaj_kopija'!M$1,0),"")</f>
        <v/>
      </c>
    </row>
    <row r="277" spans="1:13" hidden="1" x14ac:dyDescent="0.25">
      <c r="A277" t="str">
        <f t="shared" si="4"/>
        <v>NE</v>
      </c>
      <c r="B277" s="4">
        <f>'pomembnost postaj'!A278</f>
        <v>0</v>
      </c>
      <c r="C277" s="8" t="str">
        <f>IFERROR(VLOOKUP($B277,'pomembnost postaj'!$A$4:$L$400,'Pomevnost postaj_kopija'!C$1,0),"")</f>
        <v/>
      </c>
      <c r="D277" s="8" t="str">
        <f>IFERROR(VLOOKUP($B277,'pomembnost postaj'!$A$4:$L$400,'Pomevnost postaj_kopija'!D$1,0),"")</f>
        <v/>
      </c>
      <c r="E277" s="8" t="str">
        <f>IFERROR(VLOOKUP($B277,'pomembnost postaj'!$A$4:$L$400,'Pomevnost postaj_kopija'!E$1,0),"")</f>
        <v/>
      </c>
      <c r="F277" s="8" t="str">
        <f>IFERROR(VLOOKUP($B277,'pomembnost postaj'!$A$4:$L$400,'Pomevnost postaj_kopija'!F$1,0),"")</f>
        <v/>
      </c>
      <c r="G277" s="8" t="str">
        <f>IFERROR(VLOOKUP($B277,'pomembnost postaj'!$A$4:$L$400,'Pomevnost postaj_kopija'!G$1,0),"")</f>
        <v/>
      </c>
      <c r="H277" s="8" t="str">
        <f>IFERROR(VLOOKUP($B277,'pomembnost postaj'!$A$4:$L$400,'Pomevnost postaj_kopija'!H$1,0),"")</f>
        <v/>
      </c>
      <c r="I277" s="8" t="str">
        <f>IFERROR(VLOOKUP($B277,'pomembnost postaj'!$A$4:$L$400,'Pomevnost postaj_kopija'!I$1,0),"")</f>
        <v/>
      </c>
      <c r="J277" s="8" t="str">
        <f>IFERROR(VLOOKUP($B277,'pomembnost postaj'!$A$4:$L$400,'Pomevnost postaj_kopija'!J$1,0),"")</f>
        <v/>
      </c>
      <c r="K277" s="8" t="str">
        <f>IFERROR(VLOOKUP($B277,'pomembnost postaj'!$A$4:$L$400,'Pomevnost postaj_kopija'!K$1,0),"")</f>
        <v/>
      </c>
      <c r="L277" s="8" t="str">
        <f>IFERROR(VLOOKUP($B277,'pomembnost postaj'!$A$4:$L$400,'Pomevnost postaj_kopija'!L$1,0),"")</f>
        <v/>
      </c>
      <c r="M277" s="8" t="str">
        <f>IFERROR(VLOOKUP($B277,'pomembnost postaj'!$A$4:$L$400,'Pomevnost postaj_kopija'!M$1,0),"")</f>
        <v/>
      </c>
    </row>
    <row r="278" spans="1:13" hidden="1" x14ac:dyDescent="0.25">
      <c r="A278" t="str">
        <f t="shared" si="4"/>
        <v>NE</v>
      </c>
      <c r="B278" s="4">
        <f>'pomembnost postaj'!A279</f>
        <v>0</v>
      </c>
      <c r="C278" s="8" t="str">
        <f>IFERROR(VLOOKUP($B278,'pomembnost postaj'!$A$4:$L$400,'Pomevnost postaj_kopija'!C$1,0),"")</f>
        <v/>
      </c>
      <c r="D278" s="8" t="str">
        <f>IFERROR(VLOOKUP($B278,'pomembnost postaj'!$A$4:$L$400,'Pomevnost postaj_kopija'!D$1,0),"")</f>
        <v/>
      </c>
      <c r="E278" s="8" t="str">
        <f>IFERROR(VLOOKUP($B278,'pomembnost postaj'!$A$4:$L$400,'Pomevnost postaj_kopija'!E$1,0),"")</f>
        <v/>
      </c>
      <c r="F278" s="8" t="str">
        <f>IFERROR(VLOOKUP($B278,'pomembnost postaj'!$A$4:$L$400,'Pomevnost postaj_kopija'!F$1,0),"")</f>
        <v/>
      </c>
      <c r="G278" s="8" t="str">
        <f>IFERROR(VLOOKUP($B278,'pomembnost postaj'!$A$4:$L$400,'Pomevnost postaj_kopija'!G$1,0),"")</f>
        <v/>
      </c>
      <c r="H278" s="8" t="str">
        <f>IFERROR(VLOOKUP($B278,'pomembnost postaj'!$A$4:$L$400,'Pomevnost postaj_kopija'!H$1,0),"")</f>
        <v/>
      </c>
      <c r="I278" s="8" t="str">
        <f>IFERROR(VLOOKUP($B278,'pomembnost postaj'!$A$4:$L$400,'Pomevnost postaj_kopija'!I$1,0),"")</f>
        <v/>
      </c>
      <c r="J278" s="8" t="str">
        <f>IFERROR(VLOOKUP($B278,'pomembnost postaj'!$A$4:$L$400,'Pomevnost postaj_kopija'!J$1,0),"")</f>
        <v/>
      </c>
      <c r="K278" s="8" t="str">
        <f>IFERROR(VLOOKUP($B278,'pomembnost postaj'!$A$4:$L$400,'Pomevnost postaj_kopija'!K$1,0),"")</f>
        <v/>
      </c>
      <c r="L278" s="8" t="str">
        <f>IFERROR(VLOOKUP($B278,'pomembnost postaj'!$A$4:$L$400,'Pomevnost postaj_kopija'!L$1,0),"")</f>
        <v/>
      </c>
      <c r="M278" s="8" t="str">
        <f>IFERROR(VLOOKUP($B278,'pomembnost postaj'!$A$4:$L$400,'Pomevnost postaj_kopija'!M$1,0),"")</f>
        <v/>
      </c>
    </row>
    <row r="279" spans="1:13" hidden="1" x14ac:dyDescent="0.25">
      <c r="A279" t="str">
        <f t="shared" si="4"/>
        <v>NE</v>
      </c>
      <c r="B279" s="4">
        <f>'pomembnost postaj'!A280</f>
        <v>0</v>
      </c>
      <c r="C279" s="8" t="str">
        <f>IFERROR(VLOOKUP($B279,'pomembnost postaj'!$A$4:$L$400,'Pomevnost postaj_kopija'!C$1,0),"")</f>
        <v/>
      </c>
      <c r="D279" s="8" t="str">
        <f>IFERROR(VLOOKUP($B279,'pomembnost postaj'!$A$4:$L$400,'Pomevnost postaj_kopija'!D$1,0),"")</f>
        <v/>
      </c>
      <c r="E279" s="8" t="str">
        <f>IFERROR(VLOOKUP($B279,'pomembnost postaj'!$A$4:$L$400,'Pomevnost postaj_kopija'!E$1,0),"")</f>
        <v/>
      </c>
      <c r="F279" s="8" t="str">
        <f>IFERROR(VLOOKUP($B279,'pomembnost postaj'!$A$4:$L$400,'Pomevnost postaj_kopija'!F$1,0),"")</f>
        <v/>
      </c>
      <c r="G279" s="8" t="str">
        <f>IFERROR(VLOOKUP($B279,'pomembnost postaj'!$A$4:$L$400,'Pomevnost postaj_kopija'!G$1,0),"")</f>
        <v/>
      </c>
      <c r="H279" s="8" t="str">
        <f>IFERROR(VLOOKUP($B279,'pomembnost postaj'!$A$4:$L$400,'Pomevnost postaj_kopija'!H$1,0),"")</f>
        <v/>
      </c>
      <c r="I279" s="8" t="str">
        <f>IFERROR(VLOOKUP($B279,'pomembnost postaj'!$A$4:$L$400,'Pomevnost postaj_kopija'!I$1,0),"")</f>
        <v/>
      </c>
      <c r="J279" s="8" t="str">
        <f>IFERROR(VLOOKUP($B279,'pomembnost postaj'!$A$4:$L$400,'Pomevnost postaj_kopija'!J$1,0),"")</f>
        <v/>
      </c>
      <c r="K279" s="8" t="str">
        <f>IFERROR(VLOOKUP($B279,'pomembnost postaj'!$A$4:$L$400,'Pomevnost postaj_kopija'!K$1,0),"")</f>
        <v/>
      </c>
      <c r="L279" s="8" t="str">
        <f>IFERROR(VLOOKUP($B279,'pomembnost postaj'!$A$4:$L$400,'Pomevnost postaj_kopija'!L$1,0),"")</f>
        <v/>
      </c>
      <c r="M279" s="8" t="str">
        <f>IFERROR(VLOOKUP($B279,'pomembnost postaj'!$A$4:$L$400,'Pomevnost postaj_kopija'!M$1,0),"")</f>
        <v/>
      </c>
    </row>
    <row r="280" spans="1:13" hidden="1" x14ac:dyDescent="0.25">
      <c r="A280" t="str">
        <f t="shared" si="4"/>
        <v>NE</v>
      </c>
      <c r="B280" s="4">
        <f>'pomembnost postaj'!A281</f>
        <v>0</v>
      </c>
      <c r="C280" s="8" t="str">
        <f>IFERROR(VLOOKUP($B280,'pomembnost postaj'!$A$4:$L$400,'Pomevnost postaj_kopija'!C$1,0),"")</f>
        <v/>
      </c>
      <c r="D280" s="8" t="str">
        <f>IFERROR(VLOOKUP($B280,'pomembnost postaj'!$A$4:$L$400,'Pomevnost postaj_kopija'!D$1,0),"")</f>
        <v/>
      </c>
      <c r="E280" s="8" t="str">
        <f>IFERROR(VLOOKUP($B280,'pomembnost postaj'!$A$4:$L$400,'Pomevnost postaj_kopija'!E$1,0),"")</f>
        <v/>
      </c>
      <c r="F280" s="8" t="str">
        <f>IFERROR(VLOOKUP($B280,'pomembnost postaj'!$A$4:$L$400,'Pomevnost postaj_kopija'!F$1,0),"")</f>
        <v/>
      </c>
      <c r="G280" s="8" t="str">
        <f>IFERROR(VLOOKUP($B280,'pomembnost postaj'!$A$4:$L$400,'Pomevnost postaj_kopija'!G$1,0),"")</f>
        <v/>
      </c>
      <c r="H280" s="8" t="str">
        <f>IFERROR(VLOOKUP($B280,'pomembnost postaj'!$A$4:$L$400,'Pomevnost postaj_kopija'!H$1,0),"")</f>
        <v/>
      </c>
      <c r="I280" s="8" t="str">
        <f>IFERROR(VLOOKUP($B280,'pomembnost postaj'!$A$4:$L$400,'Pomevnost postaj_kopija'!I$1,0),"")</f>
        <v/>
      </c>
      <c r="J280" s="8" t="str">
        <f>IFERROR(VLOOKUP($B280,'pomembnost postaj'!$A$4:$L$400,'Pomevnost postaj_kopija'!J$1,0),"")</f>
        <v/>
      </c>
      <c r="K280" s="8" t="str">
        <f>IFERROR(VLOOKUP($B280,'pomembnost postaj'!$A$4:$L$400,'Pomevnost postaj_kopija'!K$1,0),"")</f>
        <v/>
      </c>
      <c r="L280" s="8" t="str">
        <f>IFERROR(VLOOKUP($B280,'pomembnost postaj'!$A$4:$L$400,'Pomevnost postaj_kopija'!L$1,0),"")</f>
        <v/>
      </c>
      <c r="M280" s="8" t="str">
        <f>IFERROR(VLOOKUP($B280,'pomembnost postaj'!$A$4:$L$400,'Pomevnost postaj_kopija'!M$1,0),"")</f>
        <v/>
      </c>
    </row>
    <row r="281" spans="1:13" hidden="1" x14ac:dyDescent="0.25">
      <c r="A281" t="str">
        <f t="shared" si="4"/>
        <v>NE</v>
      </c>
      <c r="B281" s="4">
        <f>'pomembnost postaj'!A282</f>
        <v>0</v>
      </c>
      <c r="C281" s="8" t="str">
        <f>IFERROR(VLOOKUP($B281,'pomembnost postaj'!$A$4:$L$400,'Pomevnost postaj_kopija'!C$1,0),"")</f>
        <v/>
      </c>
      <c r="D281" s="8" t="str">
        <f>IFERROR(VLOOKUP($B281,'pomembnost postaj'!$A$4:$L$400,'Pomevnost postaj_kopija'!D$1,0),"")</f>
        <v/>
      </c>
      <c r="E281" s="8" t="str">
        <f>IFERROR(VLOOKUP($B281,'pomembnost postaj'!$A$4:$L$400,'Pomevnost postaj_kopija'!E$1,0),"")</f>
        <v/>
      </c>
      <c r="F281" s="8" t="str">
        <f>IFERROR(VLOOKUP($B281,'pomembnost postaj'!$A$4:$L$400,'Pomevnost postaj_kopija'!F$1,0),"")</f>
        <v/>
      </c>
      <c r="G281" s="8" t="str">
        <f>IFERROR(VLOOKUP($B281,'pomembnost postaj'!$A$4:$L$400,'Pomevnost postaj_kopija'!G$1,0),"")</f>
        <v/>
      </c>
      <c r="H281" s="8" t="str">
        <f>IFERROR(VLOOKUP($B281,'pomembnost postaj'!$A$4:$L$400,'Pomevnost postaj_kopija'!H$1,0),"")</f>
        <v/>
      </c>
      <c r="I281" s="8" t="str">
        <f>IFERROR(VLOOKUP($B281,'pomembnost postaj'!$A$4:$L$400,'Pomevnost postaj_kopija'!I$1,0),"")</f>
        <v/>
      </c>
      <c r="J281" s="8" t="str">
        <f>IFERROR(VLOOKUP($B281,'pomembnost postaj'!$A$4:$L$400,'Pomevnost postaj_kopija'!J$1,0),"")</f>
        <v/>
      </c>
      <c r="K281" s="8" t="str">
        <f>IFERROR(VLOOKUP($B281,'pomembnost postaj'!$A$4:$L$400,'Pomevnost postaj_kopija'!K$1,0),"")</f>
        <v/>
      </c>
      <c r="L281" s="8" t="str">
        <f>IFERROR(VLOOKUP($B281,'pomembnost postaj'!$A$4:$L$400,'Pomevnost postaj_kopija'!L$1,0),"")</f>
        <v/>
      </c>
      <c r="M281" s="8" t="str">
        <f>IFERROR(VLOOKUP($B281,'pomembnost postaj'!$A$4:$L$400,'Pomevnost postaj_kopija'!M$1,0),"")</f>
        <v/>
      </c>
    </row>
    <row r="282" spans="1:13" hidden="1" x14ac:dyDescent="0.25">
      <c r="A282" t="str">
        <f t="shared" si="4"/>
        <v>NE</v>
      </c>
      <c r="B282" s="4">
        <f>'pomembnost postaj'!A283</f>
        <v>0</v>
      </c>
      <c r="C282" s="8" t="str">
        <f>IFERROR(VLOOKUP($B282,'pomembnost postaj'!$A$4:$L$400,'Pomevnost postaj_kopija'!C$1,0),"")</f>
        <v/>
      </c>
      <c r="D282" s="8" t="str">
        <f>IFERROR(VLOOKUP($B282,'pomembnost postaj'!$A$4:$L$400,'Pomevnost postaj_kopija'!D$1,0),"")</f>
        <v/>
      </c>
      <c r="E282" s="8" t="str">
        <f>IFERROR(VLOOKUP($B282,'pomembnost postaj'!$A$4:$L$400,'Pomevnost postaj_kopija'!E$1,0),"")</f>
        <v/>
      </c>
      <c r="F282" s="8" t="str">
        <f>IFERROR(VLOOKUP($B282,'pomembnost postaj'!$A$4:$L$400,'Pomevnost postaj_kopija'!F$1,0),"")</f>
        <v/>
      </c>
      <c r="G282" s="8" t="str">
        <f>IFERROR(VLOOKUP($B282,'pomembnost postaj'!$A$4:$L$400,'Pomevnost postaj_kopija'!G$1,0),"")</f>
        <v/>
      </c>
      <c r="H282" s="8" t="str">
        <f>IFERROR(VLOOKUP($B282,'pomembnost postaj'!$A$4:$L$400,'Pomevnost postaj_kopija'!H$1,0),"")</f>
        <v/>
      </c>
      <c r="I282" s="8" t="str">
        <f>IFERROR(VLOOKUP($B282,'pomembnost postaj'!$A$4:$L$400,'Pomevnost postaj_kopija'!I$1,0),"")</f>
        <v/>
      </c>
      <c r="J282" s="8" t="str">
        <f>IFERROR(VLOOKUP($B282,'pomembnost postaj'!$A$4:$L$400,'Pomevnost postaj_kopija'!J$1,0),"")</f>
        <v/>
      </c>
      <c r="K282" s="8" t="str">
        <f>IFERROR(VLOOKUP($B282,'pomembnost postaj'!$A$4:$L$400,'Pomevnost postaj_kopija'!K$1,0),"")</f>
        <v/>
      </c>
      <c r="L282" s="8" t="str">
        <f>IFERROR(VLOOKUP($B282,'pomembnost postaj'!$A$4:$L$400,'Pomevnost postaj_kopija'!L$1,0),"")</f>
        <v/>
      </c>
      <c r="M282" s="8" t="str">
        <f>IFERROR(VLOOKUP($B282,'pomembnost postaj'!$A$4:$L$400,'Pomevnost postaj_kopija'!M$1,0),"")</f>
        <v/>
      </c>
    </row>
    <row r="283" spans="1:13" hidden="1" x14ac:dyDescent="0.25">
      <c r="A283" t="str">
        <f t="shared" si="4"/>
        <v>NE</v>
      </c>
      <c r="B283" s="4">
        <f>'pomembnost postaj'!A284</f>
        <v>0</v>
      </c>
      <c r="C283" s="8" t="str">
        <f>IFERROR(VLOOKUP($B283,'pomembnost postaj'!$A$4:$L$400,'Pomevnost postaj_kopija'!C$1,0),"")</f>
        <v/>
      </c>
      <c r="D283" s="8" t="str">
        <f>IFERROR(VLOOKUP($B283,'pomembnost postaj'!$A$4:$L$400,'Pomevnost postaj_kopija'!D$1,0),"")</f>
        <v/>
      </c>
      <c r="E283" s="8" t="str">
        <f>IFERROR(VLOOKUP($B283,'pomembnost postaj'!$A$4:$L$400,'Pomevnost postaj_kopija'!E$1,0),"")</f>
        <v/>
      </c>
      <c r="F283" s="8" t="str">
        <f>IFERROR(VLOOKUP($B283,'pomembnost postaj'!$A$4:$L$400,'Pomevnost postaj_kopija'!F$1,0),"")</f>
        <v/>
      </c>
      <c r="G283" s="8" t="str">
        <f>IFERROR(VLOOKUP($B283,'pomembnost postaj'!$A$4:$L$400,'Pomevnost postaj_kopija'!G$1,0),"")</f>
        <v/>
      </c>
      <c r="H283" s="8" t="str">
        <f>IFERROR(VLOOKUP($B283,'pomembnost postaj'!$A$4:$L$400,'Pomevnost postaj_kopija'!H$1,0),"")</f>
        <v/>
      </c>
      <c r="I283" s="8" t="str">
        <f>IFERROR(VLOOKUP($B283,'pomembnost postaj'!$A$4:$L$400,'Pomevnost postaj_kopija'!I$1,0),"")</f>
        <v/>
      </c>
      <c r="J283" s="8" t="str">
        <f>IFERROR(VLOOKUP($B283,'pomembnost postaj'!$A$4:$L$400,'Pomevnost postaj_kopija'!J$1,0),"")</f>
        <v/>
      </c>
      <c r="K283" s="8" t="str">
        <f>IFERROR(VLOOKUP($B283,'pomembnost postaj'!$A$4:$L$400,'Pomevnost postaj_kopija'!K$1,0),"")</f>
        <v/>
      </c>
      <c r="L283" s="8" t="str">
        <f>IFERROR(VLOOKUP($B283,'pomembnost postaj'!$A$4:$L$400,'Pomevnost postaj_kopija'!L$1,0),"")</f>
        <v/>
      </c>
      <c r="M283" s="8" t="str">
        <f>IFERROR(VLOOKUP($B283,'pomembnost postaj'!$A$4:$L$400,'Pomevnost postaj_kopija'!M$1,0),"")</f>
        <v/>
      </c>
    </row>
    <row r="284" spans="1:13" hidden="1" x14ac:dyDescent="0.25">
      <c r="A284" t="str">
        <f t="shared" si="4"/>
        <v>NE</v>
      </c>
      <c r="C284" s="8" t="str">
        <f>IFERROR(VLOOKUP($B284,'pomembnost postaj'!$A$4:$L$400,'Pomevnost postaj_kopija'!C$1,0),"")</f>
        <v/>
      </c>
      <c r="D284" s="8" t="str">
        <f>IFERROR(VLOOKUP($B284,'pomembnost postaj'!$A$4:$L$400,'Pomevnost postaj_kopija'!D$1,0),"")</f>
        <v/>
      </c>
      <c r="E284" s="8" t="str">
        <f>IFERROR(VLOOKUP($B284,'pomembnost postaj'!$A$4:$L$400,'Pomevnost postaj_kopija'!E$1,0),"")</f>
        <v/>
      </c>
      <c r="F284" s="8" t="str">
        <f>IFERROR(VLOOKUP($B284,'pomembnost postaj'!$A$4:$L$400,'Pomevnost postaj_kopija'!F$1,0),"")</f>
        <v/>
      </c>
      <c r="G284" s="8" t="str">
        <f>IFERROR(VLOOKUP($B284,'pomembnost postaj'!$A$4:$L$400,'Pomevnost postaj_kopija'!G$1,0),"")</f>
        <v/>
      </c>
      <c r="H284" s="8" t="str">
        <f>IFERROR(VLOOKUP($B284,'pomembnost postaj'!$A$4:$L$400,'Pomevnost postaj_kopija'!H$1,0),"")</f>
        <v/>
      </c>
      <c r="I284" s="8" t="str">
        <f>IFERROR(VLOOKUP($B284,'pomembnost postaj'!$A$4:$L$400,'Pomevnost postaj_kopija'!I$1,0),"")</f>
        <v/>
      </c>
      <c r="J284" s="8" t="str">
        <f>IFERROR(VLOOKUP($B284,'pomembnost postaj'!$A$4:$L$400,'Pomevnost postaj_kopija'!J$1,0),"")</f>
        <v/>
      </c>
      <c r="K284" s="8" t="str">
        <f>IFERROR(VLOOKUP($B284,'pomembnost postaj'!$A$4:$L$400,'Pomevnost postaj_kopija'!K$1,0),"")</f>
        <v/>
      </c>
      <c r="L284" s="8" t="str">
        <f>IFERROR(VLOOKUP($B284,'pomembnost postaj'!$A$4:$L$400,'Pomevnost postaj_kopija'!L$1,0),"")</f>
        <v/>
      </c>
      <c r="M284" s="8" t="str">
        <f>IFERROR(VLOOKUP($B284,'pomembnost postaj'!$A$4:$L$400,'Pomevnost postaj_kopija'!M$1,0),"")</f>
        <v/>
      </c>
    </row>
    <row r="285" spans="1:13" hidden="1" x14ac:dyDescent="0.25">
      <c r="A285" t="str">
        <f t="shared" si="4"/>
        <v>NE</v>
      </c>
      <c r="C285" s="21" t="s">
        <v>540</v>
      </c>
    </row>
  </sheetData>
  <autoFilter ref="A2:M285">
    <filterColumn colId="0">
      <filters>
        <filter val="DA"/>
      </filters>
    </filterColumn>
  </autoFilter>
  <conditionalFormatting sqref="F3:M284">
    <cfRule type="cellIs" dxfId="17" priority="1" operator="equal">
      <formula>"DA"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AD307"/>
  <sheetViews>
    <sheetView tabSelected="1" zoomScale="70" zoomScaleNormal="70" workbookViewId="0">
      <pane ySplit="6" topLeftCell="A193" activePane="bottomLeft" state="frozen"/>
      <selection pane="bottomLeft" activeCell="AE200" sqref="AE200"/>
    </sheetView>
  </sheetViews>
  <sheetFormatPr defaultColWidth="9.140625" defaultRowHeight="15" x14ac:dyDescent="0.25"/>
  <cols>
    <col min="1" max="1" width="9.140625" style="90"/>
    <col min="2" max="2" width="28.7109375" style="90" customWidth="1"/>
    <col min="3" max="3" width="6.42578125" style="2" customWidth="1"/>
    <col min="4" max="4" width="27.5703125" style="2" bestFit="1" customWidth="1"/>
    <col min="5" max="5" width="20.140625" style="5" customWidth="1"/>
    <col min="6" max="6" width="10.140625" style="5" customWidth="1"/>
    <col min="7" max="7" width="12.140625" style="5" customWidth="1"/>
    <col min="8" max="8" width="13.5703125" style="5" customWidth="1"/>
    <col min="9" max="9" width="16.5703125" style="5" customWidth="1"/>
    <col min="10" max="10" width="12.5703125" style="5" hidden="1" customWidth="1"/>
    <col min="11" max="11" width="12.5703125" style="90" hidden="1" customWidth="1"/>
    <col min="12" max="12" width="24.140625" style="90" customWidth="1"/>
    <col min="13" max="13" width="15.5703125" style="90" bestFit="1" customWidth="1"/>
    <col min="14" max="14" width="12.28515625" style="90" customWidth="1"/>
    <col min="15" max="15" width="6.42578125" style="2" customWidth="1"/>
    <col min="16" max="16" width="12.28515625" style="90" customWidth="1"/>
    <col min="17" max="17" width="16.5703125" style="90" customWidth="1"/>
    <col min="18" max="18" width="5.42578125" style="90" customWidth="1"/>
    <col min="19" max="19" width="8.42578125" style="90" customWidth="1"/>
    <col min="20" max="20" width="12.28515625" style="90" customWidth="1"/>
    <col min="21" max="21" width="11.5703125" style="90" customWidth="1"/>
    <col min="22" max="22" width="5.5703125" style="90" customWidth="1"/>
    <col min="23" max="24" width="4.5703125" style="90" bestFit="1" customWidth="1"/>
    <col min="25" max="25" width="7.5703125" style="90" customWidth="1"/>
    <col min="26" max="26" width="10.42578125" style="90" bestFit="1" customWidth="1"/>
    <col min="27" max="27" width="9.5703125" style="90" customWidth="1"/>
    <col min="28" max="28" width="12.5703125" style="90" customWidth="1"/>
    <col min="29" max="29" width="12.28515625" style="90" customWidth="1"/>
    <col min="30" max="30" width="27.28515625" style="90" customWidth="1"/>
    <col min="31" max="16384" width="9.140625" style="90"/>
  </cols>
  <sheetData>
    <row r="1" spans="1:30" ht="18" customHeight="1" x14ac:dyDescent="0.25">
      <c r="A1" s="157" t="s">
        <v>980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01"/>
    </row>
    <row r="2" spans="1:30" ht="18" customHeight="1" x14ac:dyDescent="0.25">
      <c r="A2" s="158" t="s">
        <v>598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01"/>
      <c r="AB2" s="101"/>
      <c r="AC2" s="101"/>
      <c r="AD2" s="101"/>
    </row>
    <row r="3" spans="1:30" s="109" customFormat="1" x14ac:dyDescent="0.25">
      <c r="A3" s="158" t="s">
        <v>599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75"/>
      <c r="AB3" s="75"/>
      <c r="AC3" s="75"/>
      <c r="AD3" s="75"/>
    </row>
    <row r="4" spans="1:30" s="110" customFormat="1" ht="137.25" customHeight="1" x14ac:dyDescent="0.25">
      <c r="A4" s="121" t="s">
        <v>909</v>
      </c>
      <c r="B4" s="79" t="s">
        <v>914</v>
      </c>
      <c r="C4" s="79" t="s">
        <v>281</v>
      </c>
      <c r="D4" s="121" t="s">
        <v>282</v>
      </c>
      <c r="E4" s="79" t="s">
        <v>512</v>
      </c>
      <c r="F4" s="79" t="s">
        <v>940</v>
      </c>
      <c r="G4" s="79" t="s">
        <v>570</v>
      </c>
      <c r="H4" s="121" t="s">
        <v>533</v>
      </c>
      <c r="I4" s="79" t="s">
        <v>534</v>
      </c>
      <c r="J4" s="80" t="s">
        <v>517</v>
      </c>
      <c r="K4" s="79" t="s">
        <v>560</v>
      </c>
      <c r="L4" s="122" t="s">
        <v>513</v>
      </c>
      <c r="M4" s="82" t="s">
        <v>522</v>
      </c>
      <c r="N4" s="82" t="s">
        <v>523</v>
      </c>
      <c r="O4" s="82" t="s">
        <v>576</v>
      </c>
      <c r="P4" s="82" t="s">
        <v>521</v>
      </c>
      <c r="Q4" s="122" t="s">
        <v>969</v>
      </c>
      <c r="R4" s="82" t="s">
        <v>524</v>
      </c>
      <c r="S4" s="82" t="s">
        <v>530</v>
      </c>
      <c r="T4" s="122" t="s">
        <v>525</v>
      </c>
      <c r="U4" s="82" t="s">
        <v>529</v>
      </c>
      <c r="V4" s="122" t="s">
        <v>526</v>
      </c>
      <c r="W4" s="122" t="s">
        <v>578</v>
      </c>
      <c r="X4" s="122" t="s">
        <v>527</v>
      </c>
      <c r="Y4" s="82" t="s">
        <v>528</v>
      </c>
      <c r="Z4" s="103" t="s">
        <v>942</v>
      </c>
      <c r="AA4" s="79" t="s">
        <v>250</v>
      </c>
      <c r="AB4" s="79" t="s">
        <v>596</v>
      </c>
      <c r="AC4" s="79" t="s">
        <v>952</v>
      </c>
      <c r="AD4" s="121" t="s">
        <v>947</v>
      </c>
    </row>
    <row r="5" spans="1:30" s="110" customFormat="1" ht="45" x14ac:dyDescent="0.25">
      <c r="A5" s="84" t="s">
        <v>535</v>
      </c>
      <c r="B5" s="111"/>
      <c r="C5" s="111"/>
      <c r="D5" s="124" t="s">
        <v>971</v>
      </c>
      <c r="E5" s="129" t="s">
        <v>971</v>
      </c>
      <c r="F5" s="124"/>
      <c r="G5" s="84" t="s">
        <v>556</v>
      </c>
      <c r="H5" s="84" t="s">
        <v>546</v>
      </c>
      <c r="I5" s="84" t="s">
        <v>971</v>
      </c>
      <c r="J5" s="85" t="s">
        <v>972</v>
      </c>
      <c r="K5" s="84" t="s">
        <v>549</v>
      </c>
      <c r="L5" s="82" t="s">
        <v>603</v>
      </c>
      <c r="M5" s="82" t="s">
        <v>575</v>
      </c>
      <c r="N5" s="82" t="s">
        <v>579</v>
      </c>
      <c r="O5" s="82" t="s">
        <v>573</v>
      </c>
      <c r="P5" s="82" t="s">
        <v>574</v>
      </c>
      <c r="Q5" s="123" t="s">
        <v>572</v>
      </c>
      <c r="R5" s="123" t="s">
        <v>580</v>
      </c>
      <c r="S5" s="123" t="s">
        <v>581</v>
      </c>
      <c r="T5" s="123" t="s">
        <v>582</v>
      </c>
      <c r="U5" s="123" t="s">
        <v>583</v>
      </c>
      <c r="V5" s="123" t="s">
        <v>584</v>
      </c>
      <c r="W5" s="123" t="s">
        <v>585</v>
      </c>
      <c r="X5" s="123" t="s">
        <v>586</v>
      </c>
      <c r="Y5" s="123" t="s">
        <v>587</v>
      </c>
      <c r="Z5" s="103" t="s">
        <v>588</v>
      </c>
      <c r="AA5" s="75"/>
      <c r="AB5" s="75"/>
      <c r="AC5" s="75"/>
      <c r="AD5" s="75"/>
    </row>
    <row r="6" spans="1:30" s="110" customFormat="1" ht="73.5" customHeight="1" x14ac:dyDescent="0.25">
      <c r="A6" s="86" t="s">
        <v>536</v>
      </c>
      <c r="B6" s="111"/>
      <c r="C6" s="111"/>
      <c r="D6" s="124"/>
      <c r="E6" s="87" t="s">
        <v>553</v>
      </c>
      <c r="F6" s="87"/>
      <c r="G6" s="87"/>
      <c r="H6" s="83" t="s">
        <v>552</v>
      </c>
      <c r="I6" s="83" t="s">
        <v>554</v>
      </c>
      <c r="J6" s="85"/>
      <c r="K6" s="83" t="s">
        <v>551</v>
      </c>
      <c r="L6" s="83" t="s">
        <v>948</v>
      </c>
      <c r="M6" s="91" t="s">
        <v>941</v>
      </c>
      <c r="N6" s="92" t="s">
        <v>984</v>
      </c>
      <c r="O6" s="75"/>
      <c r="P6" s="92" t="s">
        <v>984</v>
      </c>
      <c r="Q6" s="92" t="s">
        <v>943</v>
      </c>
      <c r="R6" s="75"/>
      <c r="S6" s="75"/>
      <c r="T6" s="92" t="s">
        <v>984</v>
      </c>
      <c r="U6" s="75"/>
      <c r="V6" s="75"/>
      <c r="W6" s="75"/>
      <c r="X6" s="75"/>
      <c r="Y6" s="75"/>
      <c r="Z6" s="112"/>
      <c r="AA6" s="75"/>
      <c r="AB6" s="75"/>
      <c r="AC6" s="75"/>
      <c r="AD6" s="75"/>
    </row>
    <row r="7" spans="1:30" s="110" customFormat="1" x14ac:dyDescent="0.25">
      <c r="A7" s="109" t="s">
        <v>631</v>
      </c>
      <c r="B7" s="17" t="s">
        <v>910</v>
      </c>
      <c r="C7" s="125">
        <v>10</v>
      </c>
      <c r="D7" s="6" t="s">
        <v>260</v>
      </c>
      <c r="E7" s="18" t="s">
        <v>60</v>
      </c>
      <c r="F7" s="137">
        <v>453.3</v>
      </c>
      <c r="G7" s="27" t="s">
        <v>257</v>
      </c>
      <c r="H7" s="17" t="s">
        <v>519</v>
      </c>
      <c r="I7" s="25" t="s">
        <v>532</v>
      </c>
      <c r="J7" s="133">
        <v>49229</v>
      </c>
      <c r="K7" s="9">
        <f t="shared" ref="K7:K44" si="0">J7/365</f>
        <v>134.87397260273971</v>
      </c>
      <c r="L7" s="71" t="s">
        <v>251</v>
      </c>
      <c r="M7" s="13" t="s">
        <v>251</v>
      </c>
      <c r="N7" s="13"/>
      <c r="O7" s="6" t="str">
        <f t="shared" ref="O7:O38" si="1">IF(AND(OR(I7="postaja", I7="postajališče"), J7&gt;1000), "DA", "")</f>
        <v>DA</v>
      </c>
      <c r="P7" s="13"/>
      <c r="Q7" s="6" t="str">
        <f>IF(OR(G7="I",G7="II",AA7="DA",AB7="DA"),"DA","")</f>
        <v>DA</v>
      </c>
      <c r="R7" s="13" t="str">
        <f t="shared" ref="R7:R38" si="2">IF(AND(OR(I7="postaja", I7="postajališče"), J7&gt;1000), "DA", "")</f>
        <v>DA</v>
      </c>
      <c r="S7" s="13" t="str">
        <f t="shared" ref="S7:S70" si="3">IF(AND(OR(I7="postaja", I7="postajališče"), J7&gt;1000), "DA", "")</f>
        <v>DA</v>
      </c>
      <c r="T7" s="13"/>
      <c r="U7" s="13" t="str">
        <f t="shared" ref="U7:U38" si="4">IF(AND(OR(I7="postaja", I7="postajališče"), J7&gt;1000), "DA", "")</f>
        <v>DA</v>
      </c>
      <c r="V7" s="13" t="str">
        <f t="shared" ref="V7:V38" si="5">IF(AND(OR(I7="postaja", I7="postajališče"), J7&gt;1000), "DA", "")</f>
        <v>DA</v>
      </c>
      <c r="W7" s="13" t="str">
        <f t="shared" ref="W7:W38" si="6">IF(AND(OR(I7="postaja", I7="postajališče"), J7&gt;1000), "DA", "")</f>
        <v>DA</v>
      </c>
      <c r="X7" s="13" t="str">
        <f t="shared" ref="X7:X38" si="7">IF(AND(OR(I7="postaja", I7="postajališče"), J7&gt;1000), "DA", "")</f>
        <v>DA</v>
      </c>
      <c r="Y7" s="6"/>
      <c r="Z7" s="102"/>
      <c r="AA7" s="108"/>
      <c r="AB7" s="130" t="s">
        <v>251</v>
      </c>
      <c r="AC7" s="6"/>
      <c r="AD7" s="151"/>
    </row>
    <row r="8" spans="1:30" ht="30" x14ac:dyDescent="0.25">
      <c r="A8" s="109" t="s">
        <v>632</v>
      </c>
      <c r="B8" s="17" t="s">
        <v>910</v>
      </c>
      <c r="C8" s="125">
        <v>10</v>
      </c>
      <c r="D8" s="6" t="s">
        <v>260</v>
      </c>
      <c r="E8" s="25" t="s">
        <v>36</v>
      </c>
      <c r="F8" s="137">
        <v>459.1</v>
      </c>
      <c r="G8" s="27" t="s">
        <v>257</v>
      </c>
      <c r="H8" s="17" t="s">
        <v>519</v>
      </c>
      <c r="I8" s="25" t="s">
        <v>532</v>
      </c>
      <c r="J8" s="134">
        <v>81608</v>
      </c>
      <c r="K8" s="9">
        <f t="shared" si="0"/>
        <v>223.58356164383562</v>
      </c>
      <c r="L8" s="71" t="s">
        <v>251</v>
      </c>
      <c r="M8" s="13" t="s">
        <v>251</v>
      </c>
      <c r="N8" s="13"/>
      <c r="O8" s="6" t="str">
        <f t="shared" si="1"/>
        <v>DA</v>
      </c>
      <c r="P8" s="13"/>
      <c r="Q8" s="6" t="str">
        <f>IF(OR(G8="I",G8="II",AA8="DA",AB8="DA"),"DA","")</f>
        <v/>
      </c>
      <c r="R8" s="13" t="str">
        <f t="shared" si="2"/>
        <v>DA</v>
      </c>
      <c r="S8" s="13" t="str">
        <f t="shared" si="3"/>
        <v>DA</v>
      </c>
      <c r="T8" s="13"/>
      <c r="U8" s="13" t="str">
        <f t="shared" si="4"/>
        <v>DA</v>
      </c>
      <c r="V8" s="13" t="str">
        <f t="shared" si="5"/>
        <v>DA</v>
      </c>
      <c r="W8" s="13" t="str">
        <f t="shared" si="6"/>
        <v>DA</v>
      </c>
      <c r="X8" s="13" t="str">
        <f t="shared" si="7"/>
        <v>DA</v>
      </c>
      <c r="Y8" s="6"/>
      <c r="Z8" s="102"/>
      <c r="AA8" s="108"/>
      <c r="AB8" s="108"/>
      <c r="AC8" s="6"/>
      <c r="AD8" s="119" t="s">
        <v>982</v>
      </c>
    </row>
    <row r="9" spans="1:30" ht="30" x14ac:dyDescent="0.25">
      <c r="A9" s="109" t="s">
        <v>636</v>
      </c>
      <c r="B9" s="17" t="s">
        <v>910</v>
      </c>
      <c r="C9" s="6">
        <v>10</v>
      </c>
      <c r="D9" s="6" t="s">
        <v>260</v>
      </c>
      <c r="E9" s="7" t="s">
        <v>541</v>
      </c>
      <c r="F9" s="138">
        <v>463.7</v>
      </c>
      <c r="G9" s="6" t="s">
        <v>258</v>
      </c>
      <c r="H9" s="17" t="s">
        <v>519</v>
      </c>
      <c r="I9" s="17" t="s">
        <v>531</v>
      </c>
      <c r="J9" s="133">
        <v>6531</v>
      </c>
      <c r="K9" s="9">
        <f t="shared" si="0"/>
        <v>17.893150684931506</v>
      </c>
      <c r="L9" s="71" t="s">
        <v>251</v>
      </c>
      <c r="M9" s="13" t="s">
        <v>251</v>
      </c>
      <c r="N9" s="13"/>
      <c r="O9" s="6" t="str">
        <f t="shared" si="1"/>
        <v>DA</v>
      </c>
      <c r="P9" s="13"/>
      <c r="Q9" s="6" t="str">
        <f>IF(OR(G9="I",G9="II",AA9="DA",AB9="DA"),"DA","")</f>
        <v/>
      </c>
      <c r="R9" s="13" t="str">
        <f t="shared" si="2"/>
        <v>DA</v>
      </c>
      <c r="S9" s="13" t="str">
        <f t="shared" si="3"/>
        <v>DA</v>
      </c>
      <c r="T9" s="13"/>
      <c r="U9" s="13" t="str">
        <f t="shared" si="4"/>
        <v>DA</v>
      </c>
      <c r="V9" s="13" t="str">
        <f t="shared" si="5"/>
        <v>DA</v>
      </c>
      <c r="W9" s="13" t="str">
        <f t="shared" si="6"/>
        <v>DA</v>
      </c>
      <c r="X9" s="13" t="str">
        <f t="shared" si="7"/>
        <v>DA</v>
      </c>
      <c r="Y9" s="13"/>
      <c r="Z9" s="102"/>
      <c r="AA9" s="108"/>
      <c r="AB9" s="108"/>
      <c r="AC9" s="6"/>
      <c r="AD9" s="119" t="s">
        <v>981</v>
      </c>
    </row>
    <row r="10" spans="1:30" x14ac:dyDescent="0.25">
      <c r="A10" s="109" t="s">
        <v>634</v>
      </c>
      <c r="B10" s="17" t="s">
        <v>910</v>
      </c>
      <c r="C10" s="6">
        <v>10</v>
      </c>
      <c r="D10" s="6" t="s">
        <v>260</v>
      </c>
      <c r="E10" s="7" t="s">
        <v>542</v>
      </c>
      <c r="F10" s="138">
        <v>467.6</v>
      </c>
      <c r="G10" s="27" t="s">
        <v>257</v>
      </c>
      <c r="H10" s="17" t="s">
        <v>519</v>
      </c>
      <c r="I10" s="17" t="s">
        <v>532</v>
      </c>
      <c r="J10" s="134">
        <v>121092</v>
      </c>
      <c r="K10" s="9">
        <f t="shared" si="0"/>
        <v>331.75890410958903</v>
      </c>
      <c r="L10" s="71" t="s">
        <v>251</v>
      </c>
      <c r="M10" s="13" t="s">
        <v>251</v>
      </c>
      <c r="N10" s="13"/>
      <c r="O10" s="6" t="str">
        <f t="shared" si="1"/>
        <v>DA</v>
      </c>
      <c r="P10" s="13"/>
      <c r="Q10" s="6" t="str">
        <f>IF(OR(G10="I",G10="II",AA10="DA",AB10="DA"),"DA","")</f>
        <v/>
      </c>
      <c r="R10" s="13" t="str">
        <f t="shared" si="2"/>
        <v>DA</v>
      </c>
      <c r="S10" s="13" t="str">
        <f t="shared" si="3"/>
        <v>DA</v>
      </c>
      <c r="T10" s="13"/>
      <c r="U10" s="13" t="str">
        <f t="shared" si="4"/>
        <v>DA</v>
      </c>
      <c r="V10" s="13" t="str">
        <f t="shared" si="5"/>
        <v>DA</v>
      </c>
      <c r="W10" s="13" t="str">
        <f t="shared" si="6"/>
        <v>DA</v>
      </c>
      <c r="X10" s="13" t="str">
        <f t="shared" si="7"/>
        <v>DA</v>
      </c>
      <c r="Y10" s="6"/>
      <c r="Z10" s="102"/>
      <c r="AA10" s="108"/>
      <c r="AB10" s="108"/>
      <c r="AC10" s="6"/>
      <c r="AD10" s="119"/>
    </row>
    <row r="11" spans="1:30" x14ac:dyDescent="0.25">
      <c r="A11" s="109" t="s">
        <v>639</v>
      </c>
      <c r="B11" s="17" t="s">
        <v>910</v>
      </c>
      <c r="C11" s="6">
        <v>10</v>
      </c>
      <c r="D11" s="6" t="s">
        <v>260</v>
      </c>
      <c r="E11" s="7" t="s">
        <v>82</v>
      </c>
      <c r="F11" s="138">
        <v>471.8</v>
      </c>
      <c r="G11" s="6" t="s">
        <v>258</v>
      </c>
      <c r="H11" s="17" t="s">
        <v>519</v>
      </c>
      <c r="I11" s="17" t="s">
        <v>532</v>
      </c>
      <c r="J11" s="133">
        <v>35007</v>
      </c>
      <c r="K11" s="9">
        <f t="shared" si="0"/>
        <v>95.909589041095884</v>
      </c>
      <c r="L11" s="71" t="s">
        <v>251</v>
      </c>
      <c r="M11" s="13" t="s">
        <v>251</v>
      </c>
      <c r="N11" s="13"/>
      <c r="O11" s="6" t="str">
        <f t="shared" si="1"/>
        <v>DA</v>
      </c>
      <c r="P11" s="13"/>
      <c r="Q11" s="6" t="str">
        <f t="shared" ref="Q11:Q40" si="8">IF(OR(G11="I",G11="II",AA11="DA",AB11="DA"),"DA","")</f>
        <v/>
      </c>
      <c r="R11" s="13" t="str">
        <f t="shared" si="2"/>
        <v>DA</v>
      </c>
      <c r="S11" s="13" t="str">
        <f t="shared" si="3"/>
        <v>DA</v>
      </c>
      <c r="T11" s="13"/>
      <c r="U11" s="13" t="str">
        <f t="shared" si="4"/>
        <v>DA</v>
      </c>
      <c r="V11" s="13" t="str">
        <f t="shared" si="5"/>
        <v>DA</v>
      </c>
      <c r="W11" s="13" t="str">
        <f t="shared" si="6"/>
        <v>DA</v>
      </c>
      <c r="X11" s="13" t="str">
        <f t="shared" si="7"/>
        <v>DA</v>
      </c>
      <c r="Y11" s="6"/>
      <c r="Z11" s="102"/>
      <c r="AA11" s="108"/>
      <c r="AB11" s="108"/>
      <c r="AC11" s="6"/>
      <c r="AD11" s="119"/>
    </row>
    <row r="12" spans="1:30" x14ac:dyDescent="0.25">
      <c r="A12" s="109" t="s">
        <v>633</v>
      </c>
      <c r="B12" s="17" t="s">
        <v>910</v>
      </c>
      <c r="C12" s="6">
        <v>10</v>
      </c>
      <c r="D12" s="6" t="s">
        <v>260</v>
      </c>
      <c r="E12" s="7" t="s">
        <v>107</v>
      </c>
      <c r="F12" s="138">
        <v>477.7</v>
      </c>
      <c r="G12" s="6" t="s">
        <v>258</v>
      </c>
      <c r="H12" s="17" t="s">
        <v>519</v>
      </c>
      <c r="I12" s="17" t="s">
        <v>532</v>
      </c>
      <c r="J12" s="133">
        <v>17474</v>
      </c>
      <c r="K12" s="9">
        <f t="shared" si="0"/>
        <v>47.873972602739727</v>
      </c>
      <c r="L12" s="71" t="s">
        <v>251</v>
      </c>
      <c r="M12" s="13" t="s">
        <v>251</v>
      </c>
      <c r="N12" s="13"/>
      <c r="O12" s="6" t="str">
        <f t="shared" si="1"/>
        <v>DA</v>
      </c>
      <c r="P12" s="13"/>
      <c r="Q12" s="6" t="str">
        <f t="shared" si="8"/>
        <v/>
      </c>
      <c r="R12" s="13" t="str">
        <f t="shared" si="2"/>
        <v>DA</v>
      </c>
      <c r="S12" s="13" t="str">
        <f t="shared" si="3"/>
        <v>DA</v>
      </c>
      <c r="T12" s="13"/>
      <c r="U12" s="13" t="str">
        <f t="shared" si="4"/>
        <v>DA</v>
      </c>
      <c r="V12" s="13" t="str">
        <f t="shared" si="5"/>
        <v>DA</v>
      </c>
      <c r="W12" s="13" t="str">
        <f t="shared" si="6"/>
        <v>DA</v>
      </c>
      <c r="X12" s="13" t="str">
        <f t="shared" si="7"/>
        <v>DA</v>
      </c>
      <c r="Y12" s="6"/>
      <c r="Z12" s="102"/>
      <c r="AA12" s="108"/>
      <c r="AB12" s="108"/>
      <c r="AC12" s="6"/>
      <c r="AD12" s="119"/>
    </row>
    <row r="13" spans="1:30" x14ac:dyDescent="0.25">
      <c r="A13" s="109" t="s">
        <v>637</v>
      </c>
      <c r="B13" s="17" t="s">
        <v>910</v>
      </c>
      <c r="C13" s="6">
        <v>10</v>
      </c>
      <c r="D13" s="6" t="s">
        <v>260</v>
      </c>
      <c r="E13" s="7" t="s">
        <v>545</v>
      </c>
      <c r="F13" s="138">
        <v>485.71600000000001</v>
      </c>
      <c r="G13" s="6" t="s">
        <v>256</v>
      </c>
      <c r="H13" s="17" t="s">
        <v>519</v>
      </c>
      <c r="I13" s="17" t="s">
        <v>532</v>
      </c>
      <c r="J13" s="134">
        <v>211418</v>
      </c>
      <c r="K13" s="9">
        <f t="shared" si="0"/>
        <v>579.22739726027396</v>
      </c>
      <c r="L13" s="71" t="s">
        <v>251</v>
      </c>
      <c r="M13" s="13" t="s">
        <v>251</v>
      </c>
      <c r="N13" s="13"/>
      <c r="O13" s="6" t="str">
        <f t="shared" si="1"/>
        <v>DA</v>
      </c>
      <c r="P13" s="13"/>
      <c r="Q13" s="6" t="str">
        <f t="shared" si="8"/>
        <v>DA</v>
      </c>
      <c r="R13" s="13" t="str">
        <f t="shared" si="2"/>
        <v>DA</v>
      </c>
      <c r="S13" s="13" t="str">
        <f t="shared" si="3"/>
        <v>DA</v>
      </c>
      <c r="T13" s="13"/>
      <c r="U13" s="13" t="str">
        <f t="shared" si="4"/>
        <v>DA</v>
      </c>
      <c r="V13" s="13" t="str">
        <f t="shared" si="5"/>
        <v>DA</v>
      </c>
      <c r="W13" s="13" t="str">
        <f t="shared" si="6"/>
        <v>DA</v>
      </c>
      <c r="X13" s="13" t="str">
        <f t="shared" si="7"/>
        <v>DA</v>
      </c>
      <c r="Y13" s="6"/>
      <c r="Z13" s="102"/>
      <c r="AA13" s="130" t="s">
        <v>251</v>
      </c>
      <c r="AB13" s="108"/>
      <c r="AC13" s="6"/>
      <c r="AD13" s="119"/>
    </row>
    <row r="14" spans="1:30" ht="30" x14ac:dyDescent="0.25">
      <c r="A14" s="109" t="s">
        <v>635</v>
      </c>
      <c r="B14" s="17" t="s">
        <v>910</v>
      </c>
      <c r="C14" s="6">
        <v>10</v>
      </c>
      <c r="D14" s="6" t="s">
        <v>260</v>
      </c>
      <c r="E14" s="7" t="s">
        <v>121</v>
      </c>
      <c r="F14" s="138">
        <v>494.3</v>
      </c>
      <c r="G14" s="6" t="s">
        <v>258</v>
      </c>
      <c r="H14" s="25" t="s">
        <v>519</v>
      </c>
      <c r="I14" s="17" t="s">
        <v>532</v>
      </c>
      <c r="J14" s="133">
        <v>12823</v>
      </c>
      <c r="K14" s="9">
        <f t="shared" si="0"/>
        <v>35.131506849315066</v>
      </c>
      <c r="L14" s="71" t="s">
        <v>251</v>
      </c>
      <c r="M14" s="13" t="s">
        <v>251</v>
      </c>
      <c r="N14" s="13"/>
      <c r="O14" s="6" t="str">
        <f t="shared" si="1"/>
        <v>DA</v>
      </c>
      <c r="P14" s="13"/>
      <c r="Q14" s="6" t="str">
        <f t="shared" si="8"/>
        <v/>
      </c>
      <c r="R14" s="13" t="str">
        <f t="shared" si="2"/>
        <v>DA</v>
      </c>
      <c r="S14" s="13" t="str">
        <f t="shared" si="3"/>
        <v>DA</v>
      </c>
      <c r="T14" s="13"/>
      <c r="U14" s="13" t="str">
        <f t="shared" si="4"/>
        <v>DA</v>
      </c>
      <c r="V14" s="13" t="str">
        <f t="shared" si="5"/>
        <v>DA</v>
      </c>
      <c r="W14" s="13" t="str">
        <f t="shared" si="6"/>
        <v>DA</v>
      </c>
      <c r="X14" s="13" t="str">
        <f t="shared" si="7"/>
        <v>DA</v>
      </c>
      <c r="Y14" s="6"/>
      <c r="Z14" s="102"/>
      <c r="AA14" s="108"/>
      <c r="AB14" s="108"/>
      <c r="AC14" s="6"/>
      <c r="AD14" s="119" t="s">
        <v>981</v>
      </c>
    </row>
    <row r="15" spans="1:30" ht="30" x14ac:dyDescent="0.25">
      <c r="A15" s="109" t="s">
        <v>638</v>
      </c>
      <c r="B15" s="17" t="s">
        <v>910</v>
      </c>
      <c r="C15" s="6">
        <v>10</v>
      </c>
      <c r="D15" s="6" t="s">
        <v>260</v>
      </c>
      <c r="E15" s="7" t="s">
        <v>544</v>
      </c>
      <c r="F15" s="138">
        <v>497.1</v>
      </c>
      <c r="G15" s="6" t="s">
        <v>258</v>
      </c>
      <c r="H15" s="17" t="s">
        <v>519</v>
      </c>
      <c r="I15" s="17" t="s">
        <v>531</v>
      </c>
      <c r="J15" s="133">
        <v>14318</v>
      </c>
      <c r="K15" s="9">
        <f t="shared" si="0"/>
        <v>39.227397260273975</v>
      </c>
      <c r="L15" s="71" t="s">
        <v>251</v>
      </c>
      <c r="M15" s="13" t="s">
        <v>251</v>
      </c>
      <c r="N15" s="13"/>
      <c r="O15" s="6" t="str">
        <f t="shared" si="1"/>
        <v>DA</v>
      </c>
      <c r="P15" s="13"/>
      <c r="Q15" s="6" t="str">
        <f t="shared" si="8"/>
        <v/>
      </c>
      <c r="R15" s="13" t="str">
        <f t="shared" si="2"/>
        <v>DA</v>
      </c>
      <c r="S15" s="13" t="str">
        <f t="shared" si="3"/>
        <v>DA</v>
      </c>
      <c r="T15" s="13"/>
      <c r="U15" s="13" t="str">
        <f t="shared" si="4"/>
        <v>DA</v>
      </c>
      <c r="V15" s="13" t="str">
        <f t="shared" si="5"/>
        <v>DA</v>
      </c>
      <c r="W15" s="13" t="str">
        <f t="shared" si="6"/>
        <v>DA</v>
      </c>
      <c r="X15" s="13" t="str">
        <f t="shared" si="7"/>
        <v>DA</v>
      </c>
      <c r="Y15" s="13"/>
      <c r="Z15" s="102"/>
      <c r="AA15" s="108"/>
      <c r="AB15" s="108"/>
      <c r="AC15" s="6"/>
      <c r="AD15" s="119" t="s">
        <v>981</v>
      </c>
    </row>
    <row r="16" spans="1:30" ht="30" x14ac:dyDescent="0.25">
      <c r="A16" s="109" t="s">
        <v>640</v>
      </c>
      <c r="B16" s="17" t="s">
        <v>910</v>
      </c>
      <c r="C16" s="6">
        <v>10</v>
      </c>
      <c r="D16" s="6" t="s">
        <v>260</v>
      </c>
      <c r="E16" s="7" t="s">
        <v>283</v>
      </c>
      <c r="F16" s="138">
        <v>498.9</v>
      </c>
      <c r="G16" s="6" t="s">
        <v>258</v>
      </c>
      <c r="H16" s="17" t="s">
        <v>519</v>
      </c>
      <c r="I16" s="17" t="s">
        <v>531</v>
      </c>
      <c r="J16" s="134">
        <v>84287</v>
      </c>
      <c r="K16" s="9">
        <f t="shared" si="0"/>
        <v>230.92328767123288</v>
      </c>
      <c r="L16" s="71" t="s">
        <v>251</v>
      </c>
      <c r="M16" s="13" t="s">
        <v>251</v>
      </c>
      <c r="N16" s="13"/>
      <c r="O16" s="6" t="str">
        <f t="shared" si="1"/>
        <v>DA</v>
      </c>
      <c r="P16" s="13"/>
      <c r="Q16" s="6" t="str">
        <f t="shared" si="8"/>
        <v/>
      </c>
      <c r="R16" s="13" t="str">
        <f t="shared" si="2"/>
        <v>DA</v>
      </c>
      <c r="S16" s="13" t="str">
        <f t="shared" si="3"/>
        <v>DA</v>
      </c>
      <c r="T16" s="13"/>
      <c r="U16" s="13" t="str">
        <f t="shared" si="4"/>
        <v>DA</v>
      </c>
      <c r="V16" s="13" t="str">
        <f t="shared" si="5"/>
        <v>DA</v>
      </c>
      <c r="W16" s="13" t="str">
        <f t="shared" si="6"/>
        <v>DA</v>
      </c>
      <c r="X16" s="13" t="str">
        <f t="shared" si="7"/>
        <v>DA</v>
      </c>
      <c r="Y16" s="13"/>
      <c r="Z16" s="102"/>
      <c r="AA16" s="108"/>
      <c r="AB16" s="108"/>
      <c r="AC16" s="6"/>
      <c r="AD16" s="119" t="s">
        <v>981</v>
      </c>
    </row>
    <row r="17" spans="1:30" ht="30" x14ac:dyDescent="0.25">
      <c r="A17" s="109" t="s">
        <v>641</v>
      </c>
      <c r="B17" s="17" t="s">
        <v>910</v>
      </c>
      <c r="C17" s="6">
        <v>10</v>
      </c>
      <c r="D17" s="6" t="s">
        <v>260</v>
      </c>
      <c r="E17" s="7" t="s">
        <v>25</v>
      </c>
      <c r="F17" s="138">
        <v>502.1</v>
      </c>
      <c r="G17" s="6" t="s">
        <v>256</v>
      </c>
      <c r="H17" s="17" t="s">
        <v>519</v>
      </c>
      <c r="I17" s="17" t="s">
        <v>532</v>
      </c>
      <c r="J17" s="134">
        <v>105585</v>
      </c>
      <c r="K17" s="9">
        <f t="shared" si="0"/>
        <v>289.27397260273972</v>
      </c>
      <c r="L17" s="71" t="s">
        <v>251</v>
      </c>
      <c r="M17" s="13" t="s">
        <v>251</v>
      </c>
      <c r="N17" s="13"/>
      <c r="O17" s="6" t="str">
        <f t="shared" si="1"/>
        <v>DA</v>
      </c>
      <c r="P17" s="13"/>
      <c r="Q17" s="6" t="str">
        <f t="shared" si="8"/>
        <v>DA</v>
      </c>
      <c r="R17" s="13" t="str">
        <f t="shared" si="2"/>
        <v>DA</v>
      </c>
      <c r="S17" s="13" t="str">
        <f t="shared" si="3"/>
        <v>DA</v>
      </c>
      <c r="T17" s="13"/>
      <c r="U17" s="13" t="str">
        <f t="shared" si="4"/>
        <v>DA</v>
      </c>
      <c r="V17" s="13" t="str">
        <f t="shared" si="5"/>
        <v>DA</v>
      </c>
      <c r="W17" s="13" t="str">
        <f t="shared" si="6"/>
        <v>DA</v>
      </c>
      <c r="X17" s="13" t="str">
        <f t="shared" si="7"/>
        <v>DA</v>
      </c>
      <c r="Y17" s="6"/>
      <c r="Z17" s="102"/>
      <c r="AA17" s="130" t="s">
        <v>251</v>
      </c>
      <c r="AB17" s="108"/>
      <c r="AC17" s="6"/>
      <c r="AD17" s="119" t="s">
        <v>957</v>
      </c>
    </row>
    <row r="18" spans="1:30" x14ac:dyDescent="0.25">
      <c r="A18" s="109" t="s">
        <v>642</v>
      </c>
      <c r="B18" s="17" t="s">
        <v>910</v>
      </c>
      <c r="C18" s="6">
        <v>10</v>
      </c>
      <c r="D18" s="6" t="s">
        <v>260</v>
      </c>
      <c r="E18" s="7" t="s">
        <v>284</v>
      </c>
      <c r="F18" s="138">
        <v>509.8</v>
      </c>
      <c r="G18" s="27" t="s">
        <v>257</v>
      </c>
      <c r="H18" s="17" t="s">
        <v>519</v>
      </c>
      <c r="I18" s="17" t="s">
        <v>532</v>
      </c>
      <c r="J18" s="134">
        <v>149595</v>
      </c>
      <c r="K18" s="9">
        <f t="shared" si="0"/>
        <v>409.84931506849313</v>
      </c>
      <c r="L18" s="71" t="s">
        <v>251</v>
      </c>
      <c r="M18" s="13" t="s">
        <v>251</v>
      </c>
      <c r="N18" s="13"/>
      <c r="O18" s="6" t="str">
        <f t="shared" si="1"/>
        <v>DA</v>
      </c>
      <c r="P18" s="13"/>
      <c r="Q18" s="6" t="str">
        <f t="shared" si="8"/>
        <v/>
      </c>
      <c r="R18" s="13" t="str">
        <f t="shared" si="2"/>
        <v>DA</v>
      </c>
      <c r="S18" s="13" t="str">
        <f t="shared" si="3"/>
        <v>DA</v>
      </c>
      <c r="T18" s="13"/>
      <c r="U18" s="13" t="str">
        <f t="shared" si="4"/>
        <v>DA</v>
      </c>
      <c r="V18" s="13" t="str">
        <f t="shared" si="5"/>
        <v>DA</v>
      </c>
      <c r="W18" s="13" t="str">
        <f t="shared" si="6"/>
        <v>DA</v>
      </c>
      <c r="X18" s="13" t="str">
        <f t="shared" si="7"/>
        <v>DA</v>
      </c>
      <c r="Y18" s="6"/>
      <c r="Z18" s="102"/>
      <c r="AA18" s="108"/>
      <c r="AB18" s="108"/>
      <c r="AC18" s="6"/>
      <c r="AD18" s="119"/>
    </row>
    <row r="19" spans="1:30" x14ac:dyDescent="0.25">
      <c r="A19" s="109" t="s">
        <v>643</v>
      </c>
      <c r="B19" s="17" t="s">
        <v>910</v>
      </c>
      <c r="C19" s="6">
        <v>10</v>
      </c>
      <c r="D19" s="6" t="s">
        <v>260</v>
      </c>
      <c r="E19" s="7" t="s">
        <v>285</v>
      </c>
      <c r="F19" s="138">
        <v>514.6</v>
      </c>
      <c r="G19" s="6" t="s">
        <v>256</v>
      </c>
      <c r="H19" s="17" t="s">
        <v>519</v>
      </c>
      <c r="I19" s="7" t="s">
        <v>532</v>
      </c>
      <c r="J19" s="134">
        <v>284496</v>
      </c>
      <c r="K19" s="9">
        <f t="shared" si="0"/>
        <v>779.44109589041091</v>
      </c>
      <c r="L19" s="71" t="s">
        <v>251</v>
      </c>
      <c r="M19" s="13" t="s">
        <v>251</v>
      </c>
      <c r="N19" s="13"/>
      <c r="O19" s="6" t="str">
        <f t="shared" si="1"/>
        <v>DA</v>
      </c>
      <c r="P19" s="13"/>
      <c r="Q19" s="6" t="str">
        <f t="shared" si="8"/>
        <v>DA</v>
      </c>
      <c r="R19" s="13" t="str">
        <f t="shared" si="2"/>
        <v>DA</v>
      </c>
      <c r="S19" s="13" t="str">
        <f t="shared" si="3"/>
        <v>DA</v>
      </c>
      <c r="T19" s="13"/>
      <c r="U19" s="13" t="str">
        <f t="shared" si="4"/>
        <v>DA</v>
      </c>
      <c r="V19" s="13" t="str">
        <f t="shared" si="5"/>
        <v>DA</v>
      </c>
      <c r="W19" s="13" t="str">
        <f t="shared" si="6"/>
        <v>DA</v>
      </c>
      <c r="X19" s="13" t="str">
        <f t="shared" si="7"/>
        <v>DA</v>
      </c>
      <c r="Y19" s="6"/>
      <c r="Z19" s="102"/>
      <c r="AA19" s="108"/>
      <c r="AB19" s="108"/>
      <c r="AC19" s="6"/>
      <c r="AD19" s="119"/>
    </row>
    <row r="20" spans="1:30" x14ac:dyDescent="0.25">
      <c r="A20" s="109" t="s">
        <v>644</v>
      </c>
      <c r="B20" s="17" t="s">
        <v>910</v>
      </c>
      <c r="C20" s="6">
        <v>10</v>
      </c>
      <c r="D20" s="6" t="s">
        <v>260</v>
      </c>
      <c r="E20" s="7" t="s">
        <v>11</v>
      </c>
      <c r="F20" s="138">
        <v>519.1</v>
      </c>
      <c r="G20" s="6" t="s">
        <v>256</v>
      </c>
      <c r="H20" s="17" t="s">
        <v>519</v>
      </c>
      <c r="I20" s="17" t="s">
        <v>532</v>
      </c>
      <c r="J20" s="134">
        <v>208167</v>
      </c>
      <c r="K20" s="9">
        <f t="shared" si="0"/>
        <v>570.32054794520548</v>
      </c>
      <c r="L20" s="71" t="s">
        <v>251</v>
      </c>
      <c r="M20" s="13" t="s">
        <v>251</v>
      </c>
      <c r="N20" s="13"/>
      <c r="O20" s="6" t="str">
        <f t="shared" si="1"/>
        <v>DA</v>
      </c>
      <c r="P20" s="13"/>
      <c r="Q20" s="6" t="str">
        <f t="shared" si="8"/>
        <v>DA</v>
      </c>
      <c r="R20" s="13" t="str">
        <f t="shared" si="2"/>
        <v>DA</v>
      </c>
      <c r="S20" s="13" t="str">
        <f t="shared" si="3"/>
        <v>DA</v>
      </c>
      <c r="T20" s="13"/>
      <c r="U20" s="13" t="str">
        <f t="shared" si="4"/>
        <v>DA</v>
      </c>
      <c r="V20" s="13" t="str">
        <f t="shared" si="5"/>
        <v>DA</v>
      </c>
      <c r="W20" s="13" t="str">
        <f t="shared" si="6"/>
        <v>DA</v>
      </c>
      <c r="X20" s="13" t="str">
        <f t="shared" si="7"/>
        <v>DA</v>
      </c>
      <c r="Y20" s="6"/>
      <c r="Z20" s="102"/>
      <c r="AA20" s="108"/>
      <c r="AB20" s="108"/>
      <c r="AC20" s="6"/>
      <c r="AD20" s="119"/>
    </row>
    <row r="21" spans="1:30" ht="32.25" customHeight="1" x14ac:dyDescent="0.25">
      <c r="A21" s="109" t="s">
        <v>645</v>
      </c>
      <c r="B21" s="17" t="s">
        <v>910</v>
      </c>
      <c r="C21" s="6">
        <v>10</v>
      </c>
      <c r="D21" s="6" t="s">
        <v>260</v>
      </c>
      <c r="E21" s="7" t="s">
        <v>286</v>
      </c>
      <c r="F21" s="138">
        <v>527.79999999999995</v>
      </c>
      <c r="G21" s="6" t="s">
        <v>258</v>
      </c>
      <c r="H21" s="17" t="s">
        <v>519</v>
      </c>
      <c r="I21" s="7" t="s">
        <v>532</v>
      </c>
      <c r="J21" s="134">
        <v>34507</v>
      </c>
      <c r="K21" s="9">
        <f t="shared" si="0"/>
        <v>94.539726027397265</v>
      </c>
      <c r="L21" s="71" t="s">
        <v>251</v>
      </c>
      <c r="M21" s="13" t="s">
        <v>251</v>
      </c>
      <c r="N21" s="13"/>
      <c r="O21" s="6" t="str">
        <f t="shared" si="1"/>
        <v>DA</v>
      </c>
      <c r="P21" s="13"/>
      <c r="Q21" s="6" t="str">
        <f t="shared" si="8"/>
        <v/>
      </c>
      <c r="R21" s="13" t="str">
        <f t="shared" si="2"/>
        <v>DA</v>
      </c>
      <c r="S21" s="13" t="str">
        <f t="shared" si="3"/>
        <v>DA</v>
      </c>
      <c r="T21" s="13"/>
      <c r="U21" s="13" t="str">
        <f t="shared" si="4"/>
        <v>DA</v>
      </c>
      <c r="V21" s="13" t="str">
        <f t="shared" si="5"/>
        <v>DA</v>
      </c>
      <c r="W21" s="13" t="str">
        <f t="shared" si="6"/>
        <v>DA</v>
      </c>
      <c r="X21" s="13" t="str">
        <f t="shared" si="7"/>
        <v>DA</v>
      </c>
      <c r="Y21" s="6"/>
      <c r="Z21" s="102"/>
      <c r="AA21" s="108"/>
      <c r="AB21" s="108"/>
      <c r="AC21" s="6"/>
      <c r="AD21" s="119" t="s">
        <v>987</v>
      </c>
    </row>
    <row r="22" spans="1:30" x14ac:dyDescent="0.25">
      <c r="A22" s="109" t="s">
        <v>646</v>
      </c>
      <c r="B22" s="17" t="s">
        <v>910</v>
      </c>
      <c r="C22" s="6">
        <v>10</v>
      </c>
      <c r="D22" s="6" t="s">
        <v>260</v>
      </c>
      <c r="E22" s="7" t="s">
        <v>287</v>
      </c>
      <c r="F22" s="138">
        <v>534.6</v>
      </c>
      <c r="G22" s="6" t="s">
        <v>256</v>
      </c>
      <c r="H22" s="17" t="s">
        <v>519</v>
      </c>
      <c r="I22" s="17" t="s">
        <v>532</v>
      </c>
      <c r="J22" s="134">
        <v>684411</v>
      </c>
      <c r="K22" s="9">
        <f t="shared" si="0"/>
        <v>1875.0986301369862</v>
      </c>
      <c r="L22" s="71" t="s">
        <v>251</v>
      </c>
      <c r="M22" s="13" t="s">
        <v>251</v>
      </c>
      <c r="N22" s="13"/>
      <c r="O22" s="6" t="str">
        <f t="shared" si="1"/>
        <v>DA</v>
      </c>
      <c r="P22" s="13"/>
      <c r="Q22" s="6" t="str">
        <f t="shared" si="8"/>
        <v>DA</v>
      </c>
      <c r="R22" s="13" t="str">
        <f t="shared" si="2"/>
        <v>DA</v>
      </c>
      <c r="S22" s="13" t="str">
        <f t="shared" si="3"/>
        <v>DA</v>
      </c>
      <c r="T22" s="13"/>
      <c r="U22" s="13" t="str">
        <f t="shared" si="4"/>
        <v>DA</v>
      </c>
      <c r="V22" s="13" t="str">
        <f t="shared" si="5"/>
        <v>DA</v>
      </c>
      <c r="W22" s="13" t="str">
        <f t="shared" si="6"/>
        <v>DA</v>
      </c>
      <c r="X22" s="13" t="str">
        <f t="shared" si="7"/>
        <v>DA</v>
      </c>
      <c r="Y22" s="6"/>
      <c r="Z22" s="102"/>
      <c r="AA22" s="108"/>
      <c r="AB22" s="108"/>
      <c r="AC22" s="6"/>
      <c r="AD22" s="119"/>
    </row>
    <row r="23" spans="1:30" x14ac:dyDescent="0.25">
      <c r="A23" s="109" t="s">
        <v>647</v>
      </c>
      <c r="B23" s="17" t="s">
        <v>910</v>
      </c>
      <c r="C23" s="6">
        <v>10</v>
      </c>
      <c r="D23" s="6" t="s">
        <v>260</v>
      </c>
      <c r="E23" s="7" t="s">
        <v>288</v>
      </c>
      <c r="F23" s="138">
        <v>541.9</v>
      </c>
      <c r="G23" s="27" t="s">
        <v>257</v>
      </c>
      <c r="H23" s="17" t="s">
        <v>519</v>
      </c>
      <c r="I23" s="17" t="s">
        <v>532</v>
      </c>
      <c r="J23" s="134">
        <v>63626</v>
      </c>
      <c r="K23" s="9">
        <f t="shared" si="0"/>
        <v>174.31780821917809</v>
      </c>
      <c r="L23" s="71" t="s">
        <v>251</v>
      </c>
      <c r="M23" s="13" t="s">
        <v>251</v>
      </c>
      <c r="N23" s="13"/>
      <c r="O23" s="6" t="str">
        <f t="shared" si="1"/>
        <v>DA</v>
      </c>
      <c r="P23" s="13"/>
      <c r="Q23" s="6" t="str">
        <f t="shared" si="8"/>
        <v/>
      </c>
      <c r="R23" s="13" t="str">
        <f t="shared" si="2"/>
        <v>DA</v>
      </c>
      <c r="S23" s="13" t="str">
        <f t="shared" si="3"/>
        <v>DA</v>
      </c>
      <c r="T23" s="13"/>
      <c r="U23" s="13" t="str">
        <f t="shared" si="4"/>
        <v>DA</v>
      </c>
      <c r="V23" s="13" t="str">
        <f t="shared" si="5"/>
        <v>DA</v>
      </c>
      <c r="W23" s="13" t="str">
        <f t="shared" si="6"/>
        <v>DA</v>
      </c>
      <c r="X23" s="13" t="str">
        <f t="shared" si="7"/>
        <v>DA</v>
      </c>
      <c r="Y23" s="6"/>
      <c r="Z23" s="102"/>
      <c r="AA23" s="108"/>
      <c r="AB23" s="108"/>
      <c r="AC23" s="6"/>
      <c r="AD23" s="119"/>
    </row>
    <row r="24" spans="1:30" ht="35.25" customHeight="1" x14ac:dyDescent="0.25">
      <c r="A24" s="109" t="s">
        <v>648</v>
      </c>
      <c r="B24" s="17" t="s">
        <v>910</v>
      </c>
      <c r="C24" s="6">
        <v>10</v>
      </c>
      <c r="D24" s="6" t="s">
        <v>260</v>
      </c>
      <c r="E24" s="7" t="s">
        <v>289</v>
      </c>
      <c r="F24" s="138">
        <v>547</v>
      </c>
      <c r="G24" s="6" t="s">
        <v>258</v>
      </c>
      <c r="H24" s="17" t="s">
        <v>519</v>
      </c>
      <c r="I24" s="17" t="s">
        <v>531</v>
      </c>
      <c r="J24" s="133">
        <v>61461</v>
      </c>
      <c r="K24" s="9">
        <f t="shared" si="0"/>
        <v>168.38630136986302</v>
      </c>
      <c r="L24" s="71" t="s">
        <v>251</v>
      </c>
      <c r="M24" s="13" t="s">
        <v>251</v>
      </c>
      <c r="N24" s="13"/>
      <c r="O24" s="6" t="str">
        <f t="shared" si="1"/>
        <v>DA</v>
      </c>
      <c r="P24" s="13"/>
      <c r="Q24" s="6" t="str">
        <f t="shared" si="8"/>
        <v/>
      </c>
      <c r="R24" s="13" t="str">
        <f t="shared" si="2"/>
        <v>DA</v>
      </c>
      <c r="S24" s="13" t="str">
        <f t="shared" si="3"/>
        <v>DA</v>
      </c>
      <c r="T24" s="13"/>
      <c r="U24" s="13" t="str">
        <f t="shared" si="4"/>
        <v>DA</v>
      </c>
      <c r="V24" s="13" t="str">
        <f t="shared" si="5"/>
        <v>DA</v>
      </c>
      <c r="W24" s="13" t="str">
        <f t="shared" si="6"/>
        <v>DA</v>
      </c>
      <c r="X24" s="13" t="str">
        <f t="shared" si="7"/>
        <v>DA</v>
      </c>
      <c r="Y24" s="13"/>
      <c r="Z24" s="102"/>
      <c r="AA24" s="108"/>
      <c r="AB24" s="108"/>
      <c r="AC24" s="6"/>
      <c r="AD24" s="119" t="s">
        <v>987</v>
      </c>
    </row>
    <row r="25" spans="1:30" x14ac:dyDescent="0.25">
      <c r="A25" s="109" t="s">
        <v>649</v>
      </c>
      <c r="B25" s="17" t="s">
        <v>910</v>
      </c>
      <c r="C25" s="6">
        <v>10</v>
      </c>
      <c r="D25" s="6" t="s">
        <v>260</v>
      </c>
      <c r="E25" s="7" t="s">
        <v>290</v>
      </c>
      <c r="F25" s="138">
        <v>557.79999999999995</v>
      </c>
      <c r="G25" s="6" t="s">
        <v>258</v>
      </c>
      <c r="H25" s="17" t="s">
        <v>519</v>
      </c>
      <c r="I25" s="17" t="s">
        <v>532</v>
      </c>
      <c r="J25" s="133">
        <v>41570</v>
      </c>
      <c r="K25" s="9">
        <f t="shared" si="0"/>
        <v>113.89041095890411</v>
      </c>
      <c r="L25" s="71" t="s">
        <v>251</v>
      </c>
      <c r="M25" s="13" t="s">
        <v>251</v>
      </c>
      <c r="N25" s="13"/>
      <c r="O25" s="6" t="str">
        <f t="shared" si="1"/>
        <v>DA</v>
      </c>
      <c r="P25" s="13"/>
      <c r="Q25" s="6" t="str">
        <f t="shared" si="8"/>
        <v/>
      </c>
      <c r="R25" s="13" t="str">
        <f t="shared" si="2"/>
        <v>DA</v>
      </c>
      <c r="S25" s="13" t="str">
        <f t="shared" si="3"/>
        <v>DA</v>
      </c>
      <c r="T25" s="13"/>
      <c r="U25" s="13" t="str">
        <f t="shared" si="4"/>
        <v>DA</v>
      </c>
      <c r="V25" s="13" t="str">
        <f t="shared" si="5"/>
        <v>DA</v>
      </c>
      <c r="W25" s="13" t="str">
        <f t="shared" si="6"/>
        <v>DA</v>
      </c>
      <c r="X25" s="13" t="str">
        <f t="shared" si="7"/>
        <v>DA</v>
      </c>
      <c r="Y25" s="6"/>
      <c r="Z25" s="102"/>
      <c r="AA25" s="108"/>
      <c r="AB25" s="108"/>
      <c r="AC25" s="6"/>
      <c r="AD25" s="119"/>
    </row>
    <row r="26" spans="1:30" x14ac:dyDescent="0.25">
      <c r="A26" s="109" t="s">
        <v>650</v>
      </c>
      <c r="B26" s="17" t="s">
        <v>910</v>
      </c>
      <c r="C26" s="6">
        <v>10</v>
      </c>
      <c r="D26" s="6" t="s">
        <v>260</v>
      </c>
      <c r="E26" s="7" t="s">
        <v>291</v>
      </c>
      <c r="F26" s="138">
        <v>557.79999999999995</v>
      </c>
      <c r="G26" s="27" t="s">
        <v>257</v>
      </c>
      <c r="H26" s="17" t="s">
        <v>519</v>
      </c>
      <c r="I26" s="17" t="s">
        <v>532</v>
      </c>
      <c r="J26" s="133">
        <v>58177</v>
      </c>
      <c r="K26" s="9">
        <f t="shared" si="0"/>
        <v>159.38904109589041</v>
      </c>
      <c r="L26" s="71" t="s">
        <v>251</v>
      </c>
      <c r="M26" s="13" t="s">
        <v>251</v>
      </c>
      <c r="N26" s="13"/>
      <c r="O26" s="6" t="str">
        <f t="shared" si="1"/>
        <v>DA</v>
      </c>
      <c r="P26" s="13"/>
      <c r="Q26" s="6" t="str">
        <f t="shared" si="8"/>
        <v/>
      </c>
      <c r="R26" s="13" t="str">
        <f t="shared" si="2"/>
        <v>DA</v>
      </c>
      <c r="S26" s="13" t="str">
        <f t="shared" si="3"/>
        <v>DA</v>
      </c>
      <c r="T26" s="13"/>
      <c r="U26" s="13" t="str">
        <f t="shared" si="4"/>
        <v>DA</v>
      </c>
      <c r="V26" s="13" t="str">
        <f t="shared" si="5"/>
        <v>DA</v>
      </c>
      <c r="W26" s="13" t="str">
        <f t="shared" si="6"/>
        <v>DA</v>
      </c>
      <c r="X26" s="13" t="str">
        <f t="shared" si="7"/>
        <v>DA</v>
      </c>
      <c r="Y26" s="6"/>
      <c r="Z26" s="102"/>
      <c r="AA26" s="108"/>
      <c r="AB26" s="108"/>
      <c r="AC26" s="6"/>
      <c r="AD26" s="152"/>
    </row>
    <row r="27" spans="1:30" s="113" customFormat="1" x14ac:dyDescent="0.25">
      <c r="A27" s="109" t="s">
        <v>651</v>
      </c>
      <c r="B27" s="17" t="s">
        <v>910</v>
      </c>
      <c r="C27" s="6">
        <v>10</v>
      </c>
      <c r="D27" s="6" t="s">
        <v>260</v>
      </c>
      <c r="E27" s="7" t="s">
        <v>292</v>
      </c>
      <c r="F27" s="138">
        <v>560.29999999999995</v>
      </c>
      <c r="G27" s="6" t="s">
        <v>258</v>
      </c>
      <c r="H27" s="17" t="s">
        <v>519</v>
      </c>
      <c r="I27" s="17" t="s">
        <v>531</v>
      </c>
      <c r="J27" s="134">
        <v>64272</v>
      </c>
      <c r="K27" s="9">
        <f t="shared" si="0"/>
        <v>176.08767123287672</v>
      </c>
      <c r="L27" s="71" t="s">
        <v>251</v>
      </c>
      <c r="M27" s="13" t="s">
        <v>251</v>
      </c>
      <c r="N27" s="13"/>
      <c r="O27" s="6" t="str">
        <f t="shared" si="1"/>
        <v>DA</v>
      </c>
      <c r="P27" s="13"/>
      <c r="Q27" s="6" t="str">
        <f t="shared" si="8"/>
        <v/>
      </c>
      <c r="R27" s="13" t="str">
        <f t="shared" si="2"/>
        <v>DA</v>
      </c>
      <c r="S27" s="13" t="str">
        <f t="shared" si="3"/>
        <v>DA</v>
      </c>
      <c r="T27" s="13"/>
      <c r="U27" s="13" t="str">
        <f t="shared" si="4"/>
        <v>DA</v>
      </c>
      <c r="V27" s="13" t="str">
        <f t="shared" si="5"/>
        <v>DA</v>
      </c>
      <c r="W27" s="13" t="str">
        <f t="shared" si="6"/>
        <v>DA</v>
      </c>
      <c r="X27" s="13" t="str">
        <f t="shared" si="7"/>
        <v>DA</v>
      </c>
      <c r="Y27" s="13"/>
      <c r="Z27" s="102"/>
      <c r="AA27" s="108"/>
      <c r="AB27" s="108"/>
      <c r="AC27" s="6"/>
      <c r="AD27" s="153"/>
    </row>
    <row r="28" spans="1:30" x14ac:dyDescent="0.25">
      <c r="A28" s="109" t="s">
        <v>652</v>
      </c>
      <c r="B28" s="17" t="s">
        <v>910</v>
      </c>
      <c r="C28" s="6">
        <v>10</v>
      </c>
      <c r="D28" s="6" t="s">
        <v>260</v>
      </c>
      <c r="E28" s="7" t="s">
        <v>293</v>
      </c>
      <c r="F28" s="138">
        <v>565.9</v>
      </c>
      <c r="G28" s="6" t="s">
        <v>255</v>
      </c>
      <c r="H28" s="17" t="s">
        <v>519</v>
      </c>
      <c r="I28" s="7" t="s">
        <v>532</v>
      </c>
      <c r="J28" s="134">
        <v>2522314</v>
      </c>
      <c r="K28" s="9">
        <f t="shared" si="0"/>
        <v>6910.449315068493</v>
      </c>
      <c r="L28" s="71" t="s">
        <v>251</v>
      </c>
      <c r="M28" s="13" t="s">
        <v>251</v>
      </c>
      <c r="N28" s="13"/>
      <c r="O28" s="6" t="str">
        <f t="shared" si="1"/>
        <v>DA</v>
      </c>
      <c r="P28" s="13"/>
      <c r="Q28" s="6" t="str">
        <f t="shared" si="8"/>
        <v>DA</v>
      </c>
      <c r="R28" s="13" t="str">
        <f t="shared" si="2"/>
        <v>DA</v>
      </c>
      <c r="S28" s="13" t="str">
        <f t="shared" si="3"/>
        <v>DA</v>
      </c>
      <c r="T28" s="13"/>
      <c r="U28" s="13" t="str">
        <f t="shared" si="4"/>
        <v>DA</v>
      </c>
      <c r="V28" s="13" t="str">
        <f t="shared" si="5"/>
        <v>DA</v>
      </c>
      <c r="W28" s="13" t="str">
        <f t="shared" si="6"/>
        <v>DA</v>
      </c>
      <c r="X28" s="13" t="str">
        <f t="shared" si="7"/>
        <v>DA</v>
      </c>
      <c r="Y28" s="6" t="s">
        <v>251</v>
      </c>
      <c r="Z28" s="102"/>
      <c r="AA28" s="130" t="s">
        <v>251</v>
      </c>
      <c r="AB28" s="108"/>
      <c r="AC28" s="6"/>
      <c r="AD28" s="119"/>
    </row>
    <row r="29" spans="1:30" x14ac:dyDescent="0.25">
      <c r="A29" s="109" t="s">
        <v>653</v>
      </c>
      <c r="B29" s="17" t="s">
        <v>913</v>
      </c>
      <c r="C29" s="6">
        <v>20</v>
      </c>
      <c r="D29" s="6" t="s">
        <v>261</v>
      </c>
      <c r="E29" s="7" t="s">
        <v>294</v>
      </c>
      <c r="F29" s="138">
        <v>568.79999999999995</v>
      </c>
      <c r="G29" s="6" t="s">
        <v>258</v>
      </c>
      <c r="H29" s="17" t="s">
        <v>520</v>
      </c>
      <c r="I29" s="114" t="s">
        <v>531</v>
      </c>
      <c r="J29" s="134">
        <v>69042</v>
      </c>
      <c r="K29" s="9">
        <f t="shared" si="0"/>
        <v>189.15616438356165</v>
      </c>
      <c r="L29" s="71" t="s">
        <v>251</v>
      </c>
      <c r="M29" s="13" t="s">
        <v>251</v>
      </c>
      <c r="N29" s="13"/>
      <c r="O29" s="6" t="str">
        <f t="shared" si="1"/>
        <v>DA</v>
      </c>
      <c r="P29" s="13"/>
      <c r="Q29" s="6" t="str">
        <f t="shared" si="8"/>
        <v/>
      </c>
      <c r="R29" s="13" t="str">
        <f t="shared" si="2"/>
        <v>DA</v>
      </c>
      <c r="S29" s="13" t="str">
        <f t="shared" si="3"/>
        <v>DA</v>
      </c>
      <c r="T29" s="13"/>
      <c r="U29" s="13" t="str">
        <f t="shared" si="4"/>
        <v>DA</v>
      </c>
      <c r="V29" s="13" t="str">
        <f t="shared" si="5"/>
        <v>DA</v>
      </c>
      <c r="W29" s="13" t="str">
        <f t="shared" si="6"/>
        <v>DA</v>
      </c>
      <c r="X29" s="13" t="str">
        <f t="shared" si="7"/>
        <v>DA</v>
      </c>
      <c r="Y29" s="108"/>
      <c r="Z29" s="102"/>
      <c r="AA29" s="108"/>
      <c r="AB29" s="108"/>
      <c r="AC29" s="6"/>
      <c r="AD29" s="119"/>
    </row>
    <row r="30" spans="1:30" x14ac:dyDescent="0.25">
      <c r="A30" s="109" t="s">
        <v>654</v>
      </c>
      <c r="B30" s="17" t="s">
        <v>913</v>
      </c>
      <c r="C30" s="6">
        <v>20</v>
      </c>
      <c r="D30" s="6" t="s">
        <v>261</v>
      </c>
      <c r="E30" s="7" t="s">
        <v>295</v>
      </c>
      <c r="F30" s="138">
        <v>570.1</v>
      </c>
      <c r="G30" s="6" t="s">
        <v>258</v>
      </c>
      <c r="H30" s="18" t="s">
        <v>520</v>
      </c>
      <c r="I30" s="18" t="s">
        <v>531</v>
      </c>
      <c r="J30" s="134">
        <v>34769</v>
      </c>
      <c r="K30" s="9">
        <f t="shared" si="0"/>
        <v>95.257534246575347</v>
      </c>
      <c r="L30" s="71" t="s">
        <v>251</v>
      </c>
      <c r="M30" s="13" t="s">
        <v>251</v>
      </c>
      <c r="N30" s="13"/>
      <c r="O30" s="6" t="str">
        <f t="shared" si="1"/>
        <v>DA</v>
      </c>
      <c r="P30" s="13"/>
      <c r="Q30" s="6" t="str">
        <f t="shared" si="8"/>
        <v/>
      </c>
      <c r="R30" s="13" t="str">
        <f t="shared" si="2"/>
        <v>DA</v>
      </c>
      <c r="S30" s="13" t="str">
        <f t="shared" si="3"/>
        <v>DA</v>
      </c>
      <c r="T30" s="13"/>
      <c r="U30" s="13" t="str">
        <f t="shared" si="4"/>
        <v>DA</v>
      </c>
      <c r="V30" s="13" t="str">
        <f t="shared" si="5"/>
        <v>DA</v>
      </c>
      <c r="W30" s="13" t="str">
        <f t="shared" si="6"/>
        <v>DA</v>
      </c>
      <c r="X30" s="13" t="str">
        <f t="shared" si="7"/>
        <v>DA</v>
      </c>
      <c r="Y30" s="108"/>
      <c r="Z30" s="102"/>
      <c r="AA30" s="108"/>
      <c r="AB30" s="108"/>
      <c r="AC30" s="6"/>
      <c r="AD30" s="119"/>
    </row>
    <row r="31" spans="1:30" x14ac:dyDescent="0.25">
      <c r="A31" s="109" t="s">
        <v>655</v>
      </c>
      <c r="B31" s="17" t="s">
        <v>913</v>
      </c>
      <c r="C31" s="6">
        <v>20</v>
      </c>
      <c r="D31" s="6" t="s">
        <v>261</v>
      </c>
      <c r="E31" s="7" t="s">
        <v>296</v>
      </c>
      <c r="F31" s="138">
        <v>572.1</v>
      </c>
      <c r="G31" s="27" t="s">
        <v>257</v>
      </c>
      <c r="H31" s="17" t="s">
        <v>520</v>
      </c>
      <c r="I31" s="7" t="s">
        <v>532</v>
      </c>
      <c r="J31" s="134">
        <v>47220</v>
      </c>
      <c r="K31" s="9">
        <f t="shared" si="0"/>
        <v>129.36986301369862</v>
      </c>
      <c r="L31" s="71" t="s">
        <v>251</v>
      </c>
      <c r="M31" s="13" t="s">
        <v>251</v>
      </c>
      <c r="N31" s="13"/>
      <c r="O31" s="6" t="str">
        <f t="shared" si="1"/>
        <v>DA</v>
      </c>
      <c r="P31" s="13"/>
      <c r="Q31" s="6" t="str">
        <f t="shared" si="8"/>
        <v/>
      </c>
      <c r="R31" s="13" t="str">
        <f t="shared" si="2"/>
        <v>DA</v>
      </c>
      <c r="S31" s="13" t="str">
        <f t="shared" si="3"/>
        <v>DA</v>
      </c>
      <c r="T31" s="13"/>
      <c r="U31" s="13" t="str">
        <f t="shared" si="4"/>
        <v>DA</v>
      </c>
      <c r="V31" s="13" t="str">
        <f t="shared" si="5"/>
        <v>DA</v>
      </c>
      <c r="W31" s="13" t="str">
        <f t="shared" si="6"/>
        <v>DA</v>
      </c>
      <c r="X31" s="13" t="str">
        <f t="shared" si="7"/>
        <v>DA</v>
      </c>
      <c r="Y31" s="108"/>
      <c r="Z31" s="102"/>
      <c r="AA31" s="108"/>
      <c r="AB31" s="108"/>
      <c r="AC31" s="6"/>
      <c r="AD31" s="119"/>
    </row>
    <row r="32" spans="1:30" x14ac:dyDescent="0.25">
      <c r="A32" s="109" t="s">
        <v>656</v>
      </c>
      <c r="B32" s="17" t="s">
        <v>913</v>
      </c>
      <c r="C32" s="6">
        <v>20</v>
      </c>
      <c r="D32" s="6" t="s">
        <v>261</v>
      </c>
      <c r="E32" s="7" t="s">
        <v>297</v>
      </c>
      <c r="F32" s="138">
        <v>575.29999999999995</v>
      </c>
      <c r="G32" s="6" t="s">
        <v>258</v>
      </c>
      <c r="H32" s="17" t="s">
        <v>520</v>
      </c>
      <c r="I32" s="7" t="s">
        <v>531</v>
      </c>
      <c r="J32" s="134">
        <v>6852</v>
      </c>
      <c r="K32" s="9">
        <f t="shared" si="0"/>
        <v>18.772602739726029</v>
      </c>
      <c r="L32" s="71" t="s">
        <v>251</v>
      </c>
      <c r="M32" s="13" t="s">
        <v>251</v>
      </c>
      <c r="N32" s="13"/>
      <c r="O32" s="6" t="str">
        <f t="shared" si="1"/>
        <v>DA</v>
      </c>
      <c r="P32" s="13"/>
      <c r="Q32" s="6" t="str">
        <f t="shared" si="8"/>
        <v/>
      </c>
      <c r="R32" s="13" t="str">
        <f t="shared" si="2"/>
        <v>DA</v>
      </c>
      <c r="S32" s="13" t="str">
        <f t="shared" si="3"/>
        <v>DA</v>
      </c>
      <c r="T32" s="13"/>
      <c r="U32" s="13" t="str">
        <f t="shared" si="4"/>
        <v>DA</v>
      </c>
      <c r="V32" s="13" t="str">
        <f t="shared" si="5"/>
        <v>DA</v>
      </c>
      <c r="W32" s="13" t="str">
        <f t="shared" si="6"/>
        <v>DA</v>
      </c>
      <c r="X32" s="13" t="str">
        <f t="shared" si="7"/>
        <v>DA</v>
      </c>
      <c r="Y32" s="108"/>
      <c r="Z32" s="102"/>
      <c r="AA32" s="108"/>
      <c r="AB32" s="108"/>
      <c r="AC32" s="6"/>
      <c r="AD32" s="119"/>
    </row>
    <row r="33" spans="1:30" x14ac:dyDescent="0.25">
      <c r="A33" s="109" t="s">
        <v>657</v>
      </c>
      <c r="B33" s="17" t="s">
        <v>913</v>
      </c>
      <c r="C33" s="6">
        <v>20</v>
      </c>
      <c r="D33" s="6" t="s">
        <v>261</v>
      </c>
      <c r="E33" s="7" t="s">
        <v>298</v>
      </c>
      <c r="F33" s="138">
        <v>578.20000000000005</v>
      </c>
      <c r="G33" s="27" t="s">
        <v>257</v>
      </c>
      <c r="H33" s="17" t="s">
        <v>520</v>
      </c>
      <c r="I33" s="7" t="s">
        <v>532</v>
      </c>
      <c r="J33" s="134">
        <v>233134</v>
      </c>
      <c r="K33" s="9">
        <f t="shared" si="0"/>
        <v>638.72328767123292</v>
      </c>
      <c r="L33" s="71" t="s">
        <v>251</v>
      </c>
      <c r="M33" s="13" t="s">
        <v>251</v>
      </c>
      <c r="N33" s="13"/>
      <c r="O33" s="6" t="str">
        <f t="shared" si="1"/>
        <v>DA</v>
      </c>
      <c r="P33" s="13"/>
      <c r="Q33" s="6" t="str">
        <f t="shared" si="8"/>
        <v/>
      </c>
      <c r="R33" s="13" t="str">
        <f t="shared" si="2"/>
        <v>DA</v>
      </c>
      <c r="S33" s="13" t="str">
        <f t="shared" si="3"/>
        <v>DA</v>
      </c>
      <c r="T33" s="13"/>
      <c r="U33" s="13" t="str">
        <f t="shared" si="4"/>
        <v>DA</v>
      </c>
      <c r="V33" s="13" t="str">
        <f t="shared" si="5"/>
        <v>DA</v>
      </c>
      <c r="W33" s="13" t="str">
        <f t="shared" si="6"/>
        <v>DA</v>
      </c>
      <c r="X33" s="13" t="str">
        <f t="shared" si="7"/>
        <v>DA</v>
      </c>
      <c r="Y33" s="108"/>
      <c r="Z33" s="102"/>
      <c r="AA33" s="108"/>
      <c r="AB33" s="108"/>
      <c r="AC33" s="6"/>
      <c r="AD33" s="119"/>
    </row>
    <row r="34" spans="1:30" x14ac:dyDescent="0.25">
      <c r="A34" s="109" t="s">
        <v>658</v>
      </c>
      <c r="B34" s="17" t="s">
        <v>913</v>
      </c>
      <c r="C34" s="6">
        <v>20</v>
      </c>
      <c r="D34" s="6" t="s">
        <v>261</v>
      </c>
      <c r="E34" s="7" t="s">
        <v>299</v>
      </c>
      <c r="F34" s="138">
        <v>582.20000000000005</v>
      </c>
      <c r="G34" s="6" t="s">
        <v>258</v>
      </c>
      <c r="H34" s="17" t="s">
        <v>520</v>
      </c>
      <c r="I34" s="17" t="s">
        <v>531</v>
      </c>
      <c r="J34" s="134">
        <v>52476</v>
      </c>
      <c r="K34" s="9">
        <f t="shared" si="0"/>
        <v>143.76986301369863</v>
      </c>
      <c r="L34" s="71" t="s">
        <v>251</v>
      </c>
      <c r="M34" s="13" t="s">
        <v>251</v>
      </c>
      <c r="N34" s="13"/>
      <c r="O34" s="6" t="str">
        <f t="shared" si="1"/>
        <v>DA</v>
      </c>
      <c r="P34" s="13"/>
      <c r="Q34" s="6" t="str">
        <f t="shared" si="8"/>
        <v/>
      </c>
      <c r="R34" s="13" t="str">
        <f t="shared" si="2"/>
        <v>DA</v>
      </c>
      <c r="S34" s="13" t="str">
        <f t="shared" si="3"/>
        <v>DA</v>
      </c>
      <c r="T34" s="13"/>
      <c r="U34" s="13" t="str">
        <f t="shared" si="4"/>
        <v>DA</v>
      </c>
      <c r="V34" s="13" t="str">
        <f t="shared" si="5"/>
        <v>DA</v>
      </c>
      <c r="W34" s="13" t="str">
        <f t="shared" si="6"/>
        <v>DA</v>
      </c>
      <c r="X34" s="13" t="str">
        <f t="shared" si="7"/>
        <v>DA</v>
      </c>
      <c r="Y34" s="6"/>
      <c r="Z34" s="102"/>
      <c r="AA34" s="108"/>
      <c r="AB34" s="108"/>
      <c r="AC34" s="6"/>
      <c r="AD34" s="119"/>
    </row>
    <row r="35" spans="1:30" x14ac:dyDescent="0.25">
      <c r="A35" s="109" t="s">
        <v>659</v>
      </c>
      <c r="B35" s="17" t="s">
        <v>913</v>
      </c>
      <c r="C35" s="6">
        <v>20</v>
      </c>
      <c r="D35" s="6" t="s">
        <v>261</v>
      </c>
      <c r="E35" s="7" t="s">
        <v>300</v>
      </c>
      <c r="F35" s="138">
        <v>585.70000000000005</v>
      </c>
      <c r="G35" s="6" t="s">
        <v>256</v>
      </c>
      <c r="H35" s="17" t="s">
        <v>520</v>
      </c>
      <c r="I35" s="7" t="s">
        <v>532</v>
      </c>
      <c r="J35" s="134">
        <v>680577</v>
      </c>
      <c r="K35" s="9">
        <f t="shared" si="0"/>
        <v>1864.5945205479452</v>
      </c>
      <c r="L35" s="71" t="s">
        <v>251</v>
      </c>
      <c r="M35" s="13" t="s">
        <v>251</v>
      </c>
      <c r="N35" s="13"/>
      <c r="O35" s="6" t="str">
        <f t="shared" si="1"/>
        <v>DA</v>
      </c>
      <c r="P35" s="13"/>
      <c r="Q35" s="6" t="str">
        <f t="shared" si="8"/>
        <v>DA</v>
      </c>
      <c r="R35" s="13" t="str">
        <f t="shared" si="2"/>
        <v>DA</v>
      </c>
      <c r="S35" s="13" t="str">
        <f t="shared" si="3"/>
        <v>DA</v>
      </c>
      <c r="T35" s="13"/>
      <c r="U35" s="13" t="str">
        <f t="shared" si="4"/>
        <v>DA</v>
      </c>
      <c r="V35" s="13" t="str">
        <f t="shared" si="5"/>
        <v>DA</v>
      </c>
      <c r="W35" s="13" t="str">
        <f t="shared" si="6"/>
        <v>DA</v>
      </c>
      <c r="X35" s="13" t="str">
        <f t="shared" si="7"/>
        <v>DA</v>
      </c>
      <c r="Y35" s="108"/>
      <c r="Z35" s="102"/>
      <c r="AA35" s="108"/>
      <c r="AB35" s="108"/>
      <c r="AC35" s="6"/>
      <c r="AD35" s="119"/>
    </row>
    <row r="36" spans="1:30" x14ac:dyDescent="0.25">
      <c r="A36" s="109" t="s">
        <v>660</v>
      </c>
      <c r="B36" s="17" t="s">
        <v>913</v>
      </c>
      <c r="C36" s="6">
        <v>20</v>
      </c>
      <c r="D36" s="6" t="s">
        <v>261</v>
      </c>
      <c r="E36" s="7" t="s">
        <v>301</v>
      </c>
      <c r="F36" s="138">
        <v>594.5</v>
      </c>
      <c r="G36" s="6" t="s">
        <v>256</v>
      </c>
      <c r="H36" s="17" t="s">
        <v>520</v>
      </c>
      <c r="I36" s="7" t="s">
        <v>532</v>
      </c>
      <c r="J36" s="134">
        <v>448277</v>
      </c>
      <c r="K36" s="9">
        <f t="shared" si="0"/>
        <v>1228.1561643835616</v>
      </c>
      <c r="L36" s="71" t="s">
        <v>251</v>
      </c>
      <c r="M36" s="13" t="s">
        <v>251</v>
      </c>
      <c r="N36" s="13"/>
      <c r="O36" s="6" t="str">
        <f t="shared" si="1"/>
        <v>DA</v>
      </c>
      <c r="P36" s="13"/>
      <c r="Q36" s="6" t="str">
        <f t="shared" si="8"/>
        <v>DA</v>
      </c>
      <c r="R36" s="13" t="str">
        <f t="shared" si="2"/>
        <v>DA</v>
      </c>
      <c r="S36" s="13" t="str">
        <f t="shared" si="3"/>
        <v>DA</v>
      </c>
      <c r="T36" s="13"/>
      <c r="U36" s="13" t="str">
        <f t="shared" si="4"/>
        <v>DA</v>
      </c>
      <c r="V36" s="13" t="str">
        <f t="shared" si="5"/>
        <v>DA</v>
      </c>
      <c r="W36" s="13" t="str">
        <f t="shared" si="6"/>
        <v>DA</v>
      </c>
      <c r="X36" s="13" t="str">
        <f t="shared" si="7"/>
        <v>DA</v>
      </c>
      <c r="Y36" s="108"/>
      <c r="Z36" s="102"/>
      <c r="AA36" s="108"/>
      <c r="AB36" s="108"/>
      <c r="AC36" s="6"/>
      <c r="AD36" s="119"/>
    </row>
    <row r="37" spans="1:30" x14ac:dyDescent="0.25">
      <c r="A37" s="109" t="s">
        <v>661</v>
      </c>
      <c r="B37" s="17" t="s">
        <v>913</v>
      </c>
      <c r="C37" s="6">
        <v>20</v>
      </c>
      <c r="D37" s="6" t="s">
        <v>261</v>
      </c>
      <c r="E37" s="7" t="s">
        <v>302</v>
      </c>
      <c r="F37" s="138">
        <v>604.79999999999995</v>
      </c>
      <c r="G37" s="6" t="s">
        <v>258</v>
      </c>
      <c r="H37" s="17" t="s">
        <v>520</v>
      </c>
      <c r="I37" s="7" t="s">
        <v>532</v>
      </c>
      <c r="J37" s="134">
        <v>54609</v>
      </c>
      <c r="K37" s="9">
        <f t="shared" si="0"/>
        <v>149.61369863013698</v>
      </c>
      <c r="L37" s="71" t="s">
        <v>251</v>
      </c>
      <c r="M37" s="13" t="s">
        <v>251</v>
      </c>
      <c r="N37" s="13"/>
      <c r="O37" s="6" t="str">
        <f t="shared" si="1"/>
        <v>DA</v>
      </c>
      <c r="P37" s="13"/>
      <c r="Q37" s="6" t="str">
        <f t="shared" si="8"/>
        <v/>
      </c>
      <c r="R37" s="13" t="str">
        <f t="shared" si="2"/>
        <v>DA</v>
      </c>
      <c r="S37" s="13" t="str">
        <f t="shared" si="3"/>
        <v>DA</v>
      </c>
      <c r="T37" s="13"/>
      <c r="U37" s="13" t="str">
        <f t="shared" si="4"/>
        <v>DA</v>
      </c>
      <c r="V37" s="13" t="str">
        <f t="shared" si="5"/>
        <v>DA</v>
      </c>
      <c r="W37" s="13" t="str">
        <f t="shared" si="6"/>
        <v>DA</v>
      </c>
      <c r="X37" s="13" t="str">
        <f t="shared" si="7"/>
        <v>DA</v>
      </c>
      <c r="Y37" s="108"/>
      <c r="Z37" s="102"/>
      <c r="AA37" s="108"/>
      <c r="AB37" s="108"/>
      <c r="AC37" s="6"/>
      <c r="AD37" s="119"/>
    </row>
    <row r="38" spans="1:30" x14ac:dyDescent="0.25">
      <c r="A38" s="109" t="s">
        <v>662</v>
      </c>
      <c r="B38" s="17" t="s">
        <v>913</v>
      </c>
      <c r="C38" s="6">
        <v>20</v>
      </c>
      <c r="D38" s="6" t="s">
        <v>261</v>
      </c>
      <c r="E38" s="7" t="s">
        <v>303</v>
      </c>
      <c r="F38" s="138">
        <v>607.70000000000005</v>
      </c>
      <c r="G38" s="6" t="s">
        <v>258</v>
      </c>
      <c r="H38" s="17" t="s">
        <v>520</v>
      </c>
      <c r="I38" s="7" t="s">
        <v>531</v>
      </c>
      <c r="J38" s="134">
        <v>15598</v>
      </c>
      <c r="K38" s="9">
        <f t="shared" si="0"/>
        <v>42.734246575342468</v>
      </c>
      <c r="L38" s="71" t="s">
        <v>251</v>
      </c>
      <c r="M38" s="13" t="s">
        <v>251</v>
      </c>
      <c r="N38" s="13"/>
      <c r="O38" s="6" t="str">
        <f t="shared" si="1"/>
        <v>DA</v>
      </c>
      <c r="P38" s="13"/>
      <c r="Q38" s="6" t="str">
        <f t="shared" si="8"/>
        <v/>
      </c>
      <c r="R38" s="13" t="str">
        <f t="shared" si="2"/>
        <v>DA</v>
      </c>
      <c r="S38" s="13" t="str">
        <f t="shared" si="3"/>
        <v>DA</v>
      </c>
      <c r="T38" s="13"/>
      <c r="U38" s="13" t="str">
        <f t="shared" si="4"/>
        <v>DA</v>
      </c>
      <c r="V38" s="13" t="str">
        <f t="shared" si="5"/>
        <v>DA</v>
      </c>
      <c r="W38" s="13" t="str">
        <f t="shared" si="6"/>
        <v>DA</v>
      </c>
      <c r="X38" s="13" t="str">
        <f t="shared" si="7"/>
        <v>DA</v>
      </c>
      <c r="Y38" s="108"/>
      <c r="Z38" s="102"/>
      <c r="AA38" s="108"/>
      <c r="AB38" s="108"/>
      <c r="AC38" s="6"/>
      <c r="AD38" s="119"/>
    </row>
    <row r="39" spans="1:30" x14ac:dyDescent="0.25">
      <c r="A39" s="109" t="s">
        <v>663</v>
      </c>
      <c r="B39" s="17" t="s">
        <v>913</v>
      </c>
      <c r="C39" s="6">
        <v>20</v>
      </c>
      <c r="D39" s="6" t="s">
        <v>261</v>
      </c>
      <c r="E39" s="7" t="s">
        <v>304</v>
      </c>
      <c r="F39" s="138">
        <v>610.1</v>
      </c>
      <c r="G39" s="6" t="s">
        <v>258</v>
      </c>
      <c r="H39" s="17" t="s">
        <v>520</v>
      </c>
      <c r="I39" s="7" t="s">
        <v>531</v>
      </c>
      <c r="J39" s="134">
        <v>8613</v>
      </c>
      <c r="K39" s="9">
        <f t="shared" si="0"/>
        <v>23.597260273972601</v>
      </c>
      <c r="L39" s="71" t="s">
        <v>251</v>
      </c>
      <c r="M39" s="13" t="s">
        <v>251</v>
      </c>
      <c r="N39" s="13"/>
      <c r="O39" s="6" t="str">
        <f t="shared" ref="O39:O70" si="9">IF(AND(OR(I39="postaja", I39="postajališče"), J39&gt;1000), "DA", "")</f>
        <v>DA</v>
      </c>
      <c r="P39" s="13"/>
      <c r="Q39" s="6" t="str">
        <f>IF(OR(G39="I",G39="II",AA39="DA",AB39="DA"),"DA","")</f>
        <v/>
      </c>
      <c r="R39" s="13" t="str">
        <f t="shared" ref="R39:R70" si="10">IF(AND(OR(I39="postaja", I39="postajališče"), J39&gt;1000), "DA", "")</f>
        <v>DA</v>
      </c>
      <c r="S39" s="13" t="str">
        <f t="shared" si="3"/>
        <v>DA</v>
      </c>
      <c r="T39" s="13"/>
      <c r="U39" s="13" t="str">
        <f t="shared" ref="U39:U70" si="11">IF(AND(OR(I39="postaja", I39="postajališče"), J39&gt;1000), "DA", "")</f>
        <v>DA</v>
      </c>
      <c r="V39" s="13" t="str">
        <f t="shared" ref="V39:V70" si="12">IF(AND(OR(I39="postaja", I39="postajališče"), J39&gt;1000), "DA", "")</f>
        <v>DA</v>
      </c>
      <c r="W39" s="13" t="str">
        <f t="shared" ref="W39:W70" si="13">IF(AND(OR(I39="postaja", I39="postajališče"), J39&gt;1000), "DA", "")</f>
        <v>DA</v>
      </c>
      <c r="X39" s="13" t="str">
        <f t="shared" ref="X39:X70" si="14">IF(AND(OR(I39="postaja", I39="postajališče"), J39&gt;1000), "DA", "")</f>
        <v>DA</v>
      </c>
      <c r="Y39" s="108"/>
      <c r="Z39" s="102"/>
      <c r="AA39" s="108"/>
      <c r="AB39" s="108"/>
      <c r="AC39" s="6"/>
      <c r="AD39" s="119"/>
    </row>
    <row r="40" spans="1:30" x14ac:dyDescent="0.25">
      <c r="A40" s="109" t="s">
        <v>664</v>
      </c>
      <c r="B40" s="17" t="s">
        <v>913</v>
      </c>
      <c r="C40" s="6">
        <v>20</v>
      </c>
      <c r="D40" s="6" t="s">
        <v>261</v>
      </c>
      <c r="E40" s="7" t="s">
        <v>305</v>
      </c>
      <c r="F40" s="138">
        <v>614.20000000000005</v>
      </c>
      <c r="G40" s="6" t="s">
        <v>258</v>
      </c>
      <c r="H40" s="17" t="s">
        <v>520</v>
      </c>
      <c r="I40" s="7" t="s">
        <v>531</v>
      </c>
      <c r="J40" s="134">
        <v>68038</v>
      </c>
      <c r="K40" s="9">
        <f t="shared" si="0"/>
        <v>186.40547945205481</v>
      </c>
      <c r="L40" s="71" t="s">
        <v>251</v>
      </c>
      <c r="M40" s="13" t="s">
        <v>251</v>
      </c>
      <c r="N40" s="13"/>
      <c r="O40" s="6" t="str">
        <f t="shared" si="9"/>
        <v>DA</v>
      </c>
      <c r="P40" s="13"/>
      <c r="Q40" s="6" t="str">
        <f t="shared" si="8"/>
        <v/>
      </c>
      <c r="R40" s="13" t="str">
        <f t="shared" si="10"/>
        <v>DA</v>
      </c>
      <c r="S40" s="13" t="str">
        <f t="shared" si="3"/>
        <v>DA</v>
      </c>
      <c r="T40" s="13"/>
      <c r="U40" s="13" t="str">
        <f t="shared" si="11"/>
        <v>DA</v>
      </c>
      <c r="V40" s="13" t="str">
        <f t="shared" si="12"/>
        <v>DA</v>
      </c>
      <c r="W40" s="13" t="str">
        <f t="shared" si="13"/>
        <v>DA</v>
      </c>
      <c r="X40" s="13" t="str">
        <f t="shared" si="14"/>
        <v>DA</v>
      </c>
      <c r="Y40" s="108"/>
      <c r="Z40" s="102"/>
      <c r="AA40" s="108"/>
      <c r="AB40" s="108"/>
      <c r="AC40" s="6"/>
      <c r="AD40" s="119"/>
    </row>
    <row r="41" spans="1:30" x14ac:dyDescent="0.25">
      <c r="A41" s="109" t="s">
        <v>665</v>
      </c>
      <c r="B41" s="17" t="s">
        <v>913</v>
      </c>
      <c r="C41" s="6">
        <v>20</v>
      </c>
      <c r="D41" s="6" t="s">
        <v>261</v>
      </c>
      <c r="E41" s="7" t="s">
        <v>306</v>
      </c>
      <c r="F41" s="138">
        <v>616.79999999999995</v>
      </c>
      <c r="G41" s="27" t="s">
        <v>257</v>
      </c>
      <c r="H41" s="17" t="s">
        <v>520</v>
      </c>
      <c r="I41" s="7" t="s">
        <v>532</v>
      </c>
      <c r="J41" s="134">
        <v>117551</v>
      </c>
      <c r="K41" s="9">
        <f t="shared" si="0"/>
        <v>322.05753424657536</v>
      </c>
      <c r="L41" s="71" t="s">
        <v>251</v>
      </c>
      <c r="M41" s="13" t="s">
        <v>251</v>
      </c>
      <c r="N41" s="13"/>
      <c r="O41" s="6" t="str">
        <f t="shared" si="9"/>
        <v>DA</v>
      </c>
      <c r="P41" s="13"/>
      <c r="Q41" s="6" t="str">
        <f>IF(OR(G41="I",G41="II",AA41="DA",AB41="DA"),"DA","")</f>
        <v/>
      </c>
      <c r="R41" s="13" t="str">
        <f t="shared" si="10"/>
        <v>DA</v>
      </c>
      <c r="S41" s="13" t="str">
        <f t="shared" si="3"/>
        <v>DA</v>
      </c>
      <c r="T41" s="13"/>
      <c r="U41" s="13" t="str">
        <f t="shared" si="11"/>
        <v>DA</v>
      </c>
      <c r="V41" s="13" t="str">
        <f t="shared" si="12"/>
        <v>DA</v>
      </c>
      <c r="W41" s="13" t="str">
        <f t="shared" si="13"/>
        <v>DA</v>
      </c>
      <c r="X41" s="13" t="str">
        <f t="shared" si="14"/>
        <v>DA</v>
      </c>
      <c r="Y41" s="108"/>
      <c r="Z41" s="102"/>
      <c r="AA41" s="108"/>
      <c r="AB41" s="108"/>
      <c r="AC41" s="6"/>
      <c r="AD41" s="119"/>
    </row>
    <row r="42" spans="1:30" x14ac:dyDescent="0.25">
      <c r="A42" s="109" t="s">
        <v>666</v>
      </c>
      <c r="B42" s="17" t="s">
        <v>913</v>
      </c>
      <c r="C42" s="6">
        <v>20</v>
      </c>
      <c r="D42" s="6" t="s">
        <v>261</v>
      </c>
      <c r="E42" s="7" t="s">
        <v>88</v>
      </c>
      <c r="F42" s="138">
        <v>622.79999999999995</v>
      </c>
      <c r="G42" s="6" t="s">
        <v>258</v>
      </c>
      <c r="H42" s="17" t="s">
        <v>520</v>
      </c>
      <c r="I42" s="7" t="s">
        <v>532</v>
      </c>
      <c r="J42" s="134">
        <v>31444</v>
      </c>
      <c r="K42" s="9">
        <f t="shared" si="0"/>
        <v>86.147945205479445</v>
      </c>
      <c r="L42" s="71" t="s">
        <v>251</v>
      </c>
      <c r="M42" s="13" t="s">
        <v>251</v>
      </c>
      <c r="N42" s="13"/>
      <c r="O42" s="6" t="str">
        <f t="shared" si="9"/>
        <v>DA</v>
      </c>
      <c r="P42" s="13"/>
      <c r="Q42" s="13"/>
      <c r="R42" s="13" t="str">
        <f t="shared" si="10"/>
        <v>DA</v>
      </c>
      <c r="S42" s="13" t="str">
        <f t="shared" si="3"/>
        <v>DA</v>
      </c>
      <c r="T42" s="13"/>
      <c r="U42" s="13" t="str">
        <f t="shared" si="11"/>
        <v>DA</v>
      </c>
      <c r="V42" s="13" t="str">
        <f t="shared" si="12"/>
        <v>DA</v>
      </c>
      <c r="W42" s="13" t="str">
        <f t="shared" si="13"/>
        <v>DA</v>
      </c>
      <c r="X42" s="13" t="str">
        <f t="shared" si="14"/>
        <v>DA</v>
      </c>
      <c r="Y42" s="108"/>
      <c r="Z42" s="102"/>
      <c r="AA42" s="108"/>
      <c r="AB42" s="108"/>
      <c r="AC42" s="6"/>
      <c r="AD42" s="119"/>
    </row>
    <row r="43" spans="1:30" x14ac:dyDescent="0.25">
      <c r="A43" s="109" t="s">
        <v>667</v>
      </c>
      <c r="B43" s="17" t="s">
        <v>913</v>
      </c>
      <c r="C43" s="6">
        <v>20</v>
      </c>
      <c r="D43" s="6" t="s">
        <v>261</v>
      </c>
      <c r="E43" s="7" t="s">
        <v>307</v>
      </c>
      <c r="F43" s="138">
        <v>626.9</v>
      </c>
      <c r="G43" s="6" t="s">
        <v>258</v>
      </c>
      <c r="H43" s="17" t="s">
        <v>520</v>
      </c>
      <c r="I43" s="7" t="s">
        <v>531</v>
      </c>
      <c r="J43" s="134">
        <v>38511</v>
      </c>
      <c r="K43" s="9">
        <f t="shared" si="0"/>
        <v>105.50958904109589</v>
      </c>
      <c r="L43" s="71" t="s">
        <v>251</v>
      </c>
      <c r="M43" s="13" t="s">
        <v>251</v>
      </c>
      <c r="N43" s="13"/>
      <c r="O43" s="6" t="str">
        <f t="shared" si="9"/>
        <v>DA</v>
      </c>
      <c r="P43" s="13"/>
      <c r="Q43" s="13"/>
      <c r="R43" s="13" t="str">
        <f t="shared" si="10"/>
        <v>DA</v>
      </c>
      <c r="S43" s="13" t="str">
        <f t="shared" si="3"/>
        <v>DA</v>
      </c>
      <c r="T43" s="13"/>
      <c r="U43" s="13" t="str">
        <f t="shared" si="11"/>
        <v>DA</v>
      </c>
      <c r="V43" s="13" t="str">
        <f t="shared" si="12"/>
        <v>DA</v>
      </c>
      <c r="W43" s="13" t="str">
        <f t="shared" si="13"/>
        <v>DA</v>
      </c>
      <c r="X43" s="13" t="str">
        <f t="shared" si="14"/>
        <v>DA</v>
      </c>
      <c r="Y43" s="108"/>
      <c r="Z43" s="102"/>
      <c r="AA43" s="108"/>
      <c r="AB43" s="108"/>
      <c r="AC43" s="6"/>
      <c r="AD43" s="119"/>
    </row>
    <row r="44" spans="1:30" x14ac:dyDescent="0.25">
      <c r="A44" s="109" t="s">
        <v>668</v>
      </c>
      <c r="B44" s="17" t="s">
        <v>913</v>
      </c>
      <c r="C44" s="6">
        <v>20</v>
      </c>
      <c r="D44" s="6" t="s">
        <v>261</v>
      </c>
      <c r="E44" s="7" t="s">
        <v>308</v>
      </c>
      <c r="F44" s="138">
        <v>629.70000000000005</v>
      </c>
      <c r="G44" s="6" t="s">
        <v>256</v>
      </c>
      <c r="H44" s="17" t="s">
        <v>520</v>
      </c>
      <c r="I44" s="7" t="s">
        <v>532</v>
      </c>
      <c r="J44" s="134">
        <v>196793</v>
      </c>
      <c r="K44" s="9">
        <f t="shared" si="0"/>
        <v>539.158904109589</v>
      </c>
      <c r="L44" s="71" t="s">
        <v>251</v>
      </c>
      <c r="M44" s="13" t="s">
        <v>251</v>
      </c>
      <c r="N44" s="13"/>
      <c r="O44" s="6" t="str">
        <f t="shared" si="9"/>
        <v>DA</v>
      </c>
      <c r="P44" s="13"/>
      <c r="Q44" s="6" t="str">
        <f t="shared" ref="Q44:Q51" si="15">IF(OR(G44="I",G44="II",AA44="DA",AB44="DA"),"DA","")</f>
        <v>DA</v>
      </c>
      <c r="R44" s="13" t="str">
        <f t="shared" si="10"/>
        <v>DA</v>
      </c>
      <c r="S44" s="13" t="str">
        <f t="shared" si="3"/>
        <v>DA</v>
      </c>
      <c r="T44" s="13"/>
      <c r="U44" s="13" t="str">
        <f t="shared" si="11"/>
        <v>DA</v>
      </c>
      <c r="V44" s="13" t="str">
        <f t="shared" si="12"/>
        <v>DA</v>
      </c>
      <c r="W44" s="13" t="str">
        <f t="shared" si="13"/>
        <v>DA</v>
      </c>
      <c r="X44" s="13" t="str">
        <f t="shared" si="14"/>
        <v>DA</v>
      </c>
      <c r="Y44" s="108"/>
      <c r="Z44" s="102"/>
      <c r="AA44" s="130" t="s">
        <v>251</v>
      </c>
      <c r="AB44" s="130" t="s">
        <v>251</v>
      </c>
      <c r="AC44" s="6"/>
      <c r="AD44" s="119"/>
    </row>
    <row r="45" spans="1:30" x14ac:dyDescent="0.25">
      <c r="A45" s="109" t="s">
        <v>669</v>
      </c>
      <c r="B45" s="17" t="s">
        <v>912</v>
      </c>
      <c r="C45" s="6">
        <v>21</v>
      </c>
      <c r="D45" s="6" t="s">
        <v>557</v>
      </c>
      <c r="E45" s="7" t="s">
        <v>309</v>
      </c>
      <c r="F45" s="138">
        <v>1.7</v>
      </c>
      <c r="G45" s="6" t="s">
        <v>258</v>
      </c>
      <c r="H45" s="17" t="s">
        <v>520</v>
      </c>
      <c r="I45" s="7" t="s">
        <v>531</v>
      </c>
      <c r="J45" s="134">
        <v>101788</v>
      </c>
      <c r="K45" s="9">
        <f t="shared" ref="K45:K59" si="16">J45/300</f>
        <v>339.29333333333335</v>
      </c>
      <c r="L45" s="71" t="s">
        <v>251</v>
      </c>
      <c r="M45" s="13" t="s">
        <v>251</v>
      </c>
      <c r="N45" s="13"/>
      <c r="O45" s="6" t="str">
        <f t="shared" si="9"/>
        <v>DA</v>
      </c>
      <c r="P45" s="13"/>
      <c r="Q45" s="6" t="str">
        <f t="shared" si="15"/>
        <v/>
      </c>
      <c r="R45" s="13" t="str">
        <f t="shared" si="10"/>
        <v>DA</v>
      </c>
      <c r="S45" s="13" t="str">
        <f t="shared" si="3"/>
        <v>DA</v>
      </c>
      <c r="T45" s="13"/>
      <c r="U45" s="13" t="str">
        <f t="shared" si="11"/>
        <v>DA</v>
      </c>
      <c r="V45" s="13" t="str">
        <f t="shared" si="12"/>
        <v>DA</v>
      </c>
      <c r="W45" s="13" t="str">
        <f t="shared" si="13"/>
        <v>DA</v>
      </c>
      <c r="X45" s="13" t="str">
        <f t="shared" si="14"/>
        <v>DA</v>
      </c>
      <c r="Y45" s="108"/>
      <c r="Z45" s="102"/>
      <c r="AA45" s="108"/>
      <c r="AB45" s="108"/>
      <c r="AC45" s="6"/>
      <c r="AD45" s="119"/>
    </row>
    <row r="46" spans="1:30" x14ac:dyDescent="0.25">
      <c r="A46" s="109" t="s">
        <v>670</v>
      </c>
      <c r="B46" s="17" t="s">
        <v>912</v>
      </c>
      <c r="C46" s="6">
        <v>21</v>
      </c>
      <c r="D46" s="6" t="s">
        <v>557</v>
      </c>
      <c r="E46" s="7" t="s">
        <v>310</v>
      </c>
      <c r="F46" s="138">
        <v>3.2</v>
      </c>
      <c r="G46" s="6" t="s">
        <v>258</v>
      </c>
      <c r="H46" s="17" t="s">
        <v>520</v>
      </c>
      <c r="I46" s="7" t="s">
        <v>531</v>
      </c>
      <c r="J46" s="134">
        <v>33081</v>
      </c>
      <c r="K46" s="9">
        <f t="shared" si="16"/>
        <v>110.27</v>
      </c>
      <c r="L46" s="71" t="s">
        <v>251</v>
      </c>
      <c r="M46" s="13" t="s">
        <v>251</v>
      </c>
      <c r="N46" s="13"/>
      <c r="O46" s="6" t="str">
        <f t="shared" si="9"/>
        <v>DA</v>
      </c>
      <c r="P46" s="13"/>
      <c r="Q46" s="6" t="str">
        <f t="shared" si="15"/>
        <v/>
      </c>
      <c r="R46" s="13" t="str">
        <f t="shared" si="10"/>
        <v>DA</v>
      </c>
      <c r="S46" s="13" t="str">
        <f t="shared" si="3"/>
        <v>DA</v>
      </c>
      <c r="T46" s="13"/>
      <c r="U46" s="13" t="str">
        <f t="shared" si="11"/>
        <v>DA</v>
      </c>
      <c r="V46" s="13" t="str">
        <f t="shared" si="12"/>
        <v>DA</v>
      </c>
      <c r="W46" s="13" t="str">
        <f t="shared" si="13"/>
        <v>DA</v>
      </c>
      <c r="X46" s="13" t="str">
        <f t="shared" si="14"/>
        <v>DA</v>
      </c>
      <c r="Y46" s="108"/>
      <c r="Z46" s="102"/>
      <c r="AA46" s="108"/>
      <c r="AB46" s="108"/>
      <c r="AC46" s="6"/>
      <c r="AD46" s="119"/>
    </row>
    <row r="47" spans="1:30" x14ac:dyDescent="0.25">
      <c r="A47" s="109" t="s">
        <v>671</v>
      </c>
      <c r="B47" s="17" t="s">
        <v>912</v>
      </c>
      <c r="C47" s="6">
        <v>21</v>
      </c>
      <c r="D47" s="6" t="s">
        <v>557</v>
      </c>
      <c r="E47" s="7" t="s">
        <v>311</v>
      </c>
      <c r="F47" s="138">
        <v>5.4</v>
      </c>
      <c r="G47" s="6" t="s">
        <v>258</v>
      </c>
      <c r="H47" s="17" t="s">
        <v>520</v>
      </c>
      <c r="I47" s="7" t="s">
        <v>532</v>
      </c>
      <c r="J47" s="134">
        <v>42130</v>
      </c>
      <c r="K47" s="9">
        <f t="shared" si="16"/>
        <v>140.43333333333334</v>
      </c>
      <c r="L47" s="71" t="s">
        <v>251</v>
      </c>
      <c r="M47" s="13" t="s">
        <v>251</v>
      </c>
      <c r="N47" s="13"/>
      <c r="O47" s="6" t="str">
        <f t="shared" si="9"/>
        <v>DA</v>
      </c>
      <c r="P47" s="13"/>
      <c r="Q47" s="6" t="str">
        <f t="shared" si="15"/>
        <v/>
      </c>
      <c r="R47" s="13" t="str">
        <f t="shared" si="10"/>
        <v>DA</v>
      </c>
      <c r="S47" s="13" t="str">
        <f t="shared" si="3"/>
        <v>DA</v>
      </c>
      <c r="T47" s="13"/>
      <c r="U47" s="13" t="str">
        <f t="shared" si="11"/>
        <v>DA</v>
      </c>
      <c r="V47" s="13" t="str">
        <f t="shared" si="12"/>
        <v>DA</v>
      </c>
      <c r="W47" s="13" t="str">
        <f t="shared" si="13"/>
        <v>DA</v>
      </c>
      <c r="X47" s="13" t="str">
        <f t="shared" si="14"/>
        <v>DA</v>
      </c>
      <c r="Y47" s="108"/>
      <c r="Z47" s="102"/>
      <c r="AA47" s="108"/>
      <c r="AB47" s="108"/>
      <c r="AC47" s="6"/>
      <c r="AD47" s="119"/>
    </row>
    <row r="48" spans="1:30" x14ac:dyDescent="0.25">
      <c r="A48" s="109" t="s">
        <v>672</v>
      </c>
      <c r="B48" s="17" t="s">
        <v>912</v>
      </c>
      <c r="C48" s="6">
        <v>21</v>
      </c>
      <c r="D48" s="6" t="s">
        <v>557</v>
      </c>
      <c r="E48" s="7" t="s">
        <v>312</v>
      </c>
      <c r="F48" s="138">
        <v>8.6999999999999993</v>
      </c>
      <c r="G48" s="6" t="s">
        <v>258</v>
      </c>
      <c r="H48" s="17" t="s">
        <v>520</v>
      </c>
      <c r="I48" s="7" t="s">
        <v>531</v>
      </c>
      <c r="J48" s="134">
        <v>21056</v>
      </c>
      <c r="K48" s="9">
        <f t="shared" si="16"/>
        <v>70.186666666666667</v>
      </c>
      <c r="L48" s="71" t="s">
        <v>251</v>
      </c>
      <c r="M48" s="13" t="s">
        <v>251</v>
      </c>
      <c r="N48" s="13"/>
      <c r="O48" s="6" t="str">
        <f t="shared" si="9"/>
        <v>DA</v>
      </c>
      <c r="P48" s="13"/>
      <c r="Q48" s="6" t="str">
        <f t="shared" si="15"/>
        <v/>
      </c>
      <c r="R48" s="13" t="str">
        <f t="shared" si="10"/>
        <v>DA</v>
      </c>
      <c r="S48" s="13" t="str">
        <f t="shared" si="3"/>
        <v>DA</v>
      </c>
      <c r="T48" s="13"/>
      <c r="U48" s="13" t="str">
        <f t="shared" si="11"/>
        <v>DA</v>
      </c>
      <c r="V48" s="13" t="str">
        <f t="shared" si="12"/>
        <v>DA</v>
      </c>
      <c r="W48" s="13" t="str">
        <f t="shared" si="13"/>
        <v>DA</v>
      </c>
      <c r="X48" s="13" t="str">
        <f t="shared" si="14"/>
        <v>DA</v>
      </c>
      <c r="Y48" s="108"/>
      <c r="Z48" s="102"/>
      <c r="AA48" s="108"/>
      <c r="AB48" s="108"/>
      <c r="AC48" s="6"/>
      <c r="AD48" s="119"/>
    </row>
    <row r="49" spans="1:30" x14ac:dyDescent="0.25">
      <c r="A49" s="109" t="s">
        <v>673</v>
      </c>
      <c r="B49" s="17" t="s">
        <v>912</v>
      </c>
      <c r="C49" s="6">
        <v>21</v>
      </c>
      <c r="D49" s="6" t="s">
        <v>557</v>
      </c>
      <c r="E49" s="7" t="s">
        <v>313</v>
      </c>
      <c r="F49" s="138">
        <v>10</v>
      </c>
      <c r="G49" s="6" t="s">
        <v>258</v>
      </c>
      <c r="H49" s="17" t="s">
        <v>520</v>
      </c>
      <c r="I49" s="7" t="s">
        <v>531</v>
      </c>
      <c r="J49" s="134">
        <v>36145</v>
      </c>
      <c r="K49" s="9">
        <f t="shared" si="16"/>
        <v>120.48333333333333</v>
      </c>
      <c r="L49" s="71" t="s">
        <v>251</v>
      </c>
      <c r="M49" s="13" t="s">
        <v>251</v>
      </c>
      <c r="N49" s="13"/>
      <c r="O49" s="6" t="str">
        <f t="shared" si="9"/>
        <v>DA</v>
      </c>
      <c r="P49" s="13"/>
      <c r="Q49" s="6" t="str">
        <f t="shared" si="15"/>
        <v/>
      </c>
      <c r="R49" s="13" t="str">
        <f t="shared" si="10"/>
        <v>DA</v>
      </c>
      <c r="S49" s="13" t="str">
        <f t="shared" si="3"/>
        <v>DA</v>
      </c>
      <c r="T49" s="13"/>
      <c r="U49" s="13" t="str">
        <f t="shared" si="11"/>
        <v>DA</v>
      </c>
      <c r="V49" s="13" t="str">
        <f t="shared" si="12"/>
        <v>DA</v>
      </c>
      <c r="W49" s="13" t="str">
        <f t="shared" si="13"/>
        <v>DA</v>
      </c>
      <c r="X49" s="13" t="str">
        <f t="shared" si="14"/>
        <v>DA</v>
      </c>
      <c r="Y49" s="108"/>
      <c r="Z49" s="102"/>
      <c r="AA49" s="108"/>
      <c r="AB49" s="108"/>
      <c r="AC49" s="6"/>
      <c r="AD49" s="119"/>
    </row>
    <row r="50" spans="1:30" x14ac:dyDescent="0.25">
      <c r="A50" s="109" t="s">
        <v>674</v>
      </c>
      <c r="B50" s="17" t="s">
        <v>912</v>
      </c>
      <c r="C50" s="6">
        <v>21</v>
      </c>
      <c r="D50" s="6" t="s">
        <v>557</v>
      </c>
      <c r="E50" s="7" t="s">
        <v>314</v>
      </c>
      <c r="F50" s="138">
        <v>10.8</v>
      </c>
      <c r="G50" s="6" t="s">
        <v>258</v>
      </c>
      <c r="H50" s="17" t="s">
        <v>520</v>
      </c>
      <c r="I50" s="7" t="s">
        <v>531</v>
      </c>
      <c r="J50" s="134">
        <v>16593</v>
      </c>
      <c r="K50" s="9">
        <f t="shared" si="16"/>
        <v>55.31</v>
      </c>
      <c r="L50" s="71" t="s">
        <v>251</v>
      </c>
      <c r="M50" s="13" t="s">
        <v>251</v>
      </c>
      <c r="N50" s="13"/>
      <c r="O50" s="6" t="str">
        <f t="shared" si="9"/>
        <v>DA</v>
      </c>
      <c r="P50" s="13"/>
      <c r="Q50" s="6" t="str">
        <f t="shared" si="15"/>
        <v/>
      </c>
      <c r="R50" s="13" t="str">
        <f t="shared" si="10"/>
        <v>DA</v>
      </c>
      <c r="S50" s="13" t="str">
        <f t="shared" si="3"/>
        <v>DA</v>
      </c>
      <c r="T50" s="13"/>
      <c r="U50" s="13" t="str">
        <f t="shared" si="11"/>
        <v>DA</v>
      </c>
      <c r="V50" s="13" t="str">
        <f t="shared" si="12"/>
        <v>DA</v>
      </c>
      <c r="W50" s="13" t="str">
        <f t="shared" si="13"/>
        <v>DA</v>
      </c>
      <c r="X50" s="13" t="str">
        <f t="shared" si="14"/>
        <v>DA</v>
      </c>
      <c r="Y50" s="108"/>
      <c r="Z50" s="102"/>
      <c r="AA50" s="108"/>
      <c r="AB50" s="108"/>
      <c r="AC50" s="6"/>
      <c r="AD50" s="119"/>
    </row>
    <row r="51" spans="1:30" x14ac:dyDescent="0.25">
      <c r="A51" s="109" t="s">
        <v>675</v>
      </c>
      <c r="B51" s="17" t="s">
        <v>912</v>
      </c>
      <c r="C51" s="6">
        <v>21</v>
      </c>
      <c r="D51" s="6" t="s">
        <v>557</v>
      </c>
      <c r="E51" s="7" t="s">
        <v>9</v>
      </c>
      <c r="F51" s="138">
        <v>13</v>
      </c>
      <c r="G51" s="27" t="s">
        <v>257</v>
      </c>
      <c r="H51" s="17" t="s">
        <v>520</v>
      </c>
      <c r="I51" s="7" t="s">
        <v>532</v>
      </c>
      <c r="J51" s="134">
        <v>214702</v>
      </c>
      <c r="K51" s="9">
        <f t="shared" si="16"/>
        <v>715.67333333333329</v>
      </c>
      <c r="L51" s="71" t="s">
        <v>251</v>
      </c>
      <c r="M51" s="13" t="s">
        <v>251</v>
      </c>
      <c r="N51" s="13"/>
      <c r="O51" s="6" t="str">
        <f t="shared" si="9"/>
        <v>DA</v>
      </c>
      <c r="P51" s="13"/>
      <c r="Q51" s="6" t="str">
        <f t="shared" si="15"/>
        <v/>
      </c>
      <c r="R51" s="13" t="str">
        <f t="shared" si="10"/>
        <v>DA</v>
      </c>
      <c r="S51" s="13" t="str">
        <f t="shared" si="3"/>
        <v>DA</v>
      </c>
      <c r="T51" s="13"/>
      <c r="U51" s="13" t="str">
        <f t="shared" si="11"/>
        <v>DA</v>
      </c>
      <c r="V51" s="13" t="str">
        <f t="shared" si="12"/>
        <v>DA</v>
      </c>
      <c r="W51" s="13" t="str">
        <f t="shared" si="13"/>
        <v>DA</v>
      </c>
      <c r="X51" s="13" t="str">
        <f t="shared" si="14"/>
        <v>DA</v>
      </c>
      <c r="Y51" s="108"/>
      <c r="Z51" s="102"/>
      <c r="AA51" s="108"/>
      <c r="AB51" s="108"/>
      <c r="AC51" s="6"/>
      <c r="AD51" s="119"/>
    </row>
    <row r="52" spans="1:30" x14ac:dyDescent="0.25">
      <c r="A52" s="109" t="s">
        <v>676</v>
      </c>
      <c r="B52" s="17" t="s">
        <v>912</v>
      </c>
      <c r="C52" s="6">
        <v>21</v>
      </c>
      <c r="D52" s="6" t="s">
        <v>557</v>
      </c>
      <c r="E52" s="7" t="s">
        <v>315</v>
      </c>
      <c r="F52" s="138">
        <v>14.1</v>
      </c>
      <c r="G52" s="6" t="s">
        <v>258</v>
      </c>
      <c r="H52" s="17" t="s">
        <v>520</v>
      </c>
      <c r="I52" s="7" t="s">
        <v>531</v>
      </c>
      <c r="J52" s="134">
        <v>93051</v>
      </c>
      <c r="K52" s="9">
        <f t="shared" si="16"/>
        <v>310.17</v>
      </c>
      <c r="L52" s="71" t="s">
        <v>251</v>
      </c>
      <c r="M52" s="13" t="s">
        <v>251</v>
      </c>
      <c r="N52" s="13"/>
      <c r="O52" s="6" t="str">
        <f t="shared" si="9"/>
        <v>DA</v>
      </c>
      <c r="P52" s="13"/>
      <c r="Q52" s="6" t="str">
        <f t="shared" ref="Q52:Q61" si="17">IF(OR(G52="I",G52="II",AA52="DA",AB52="DA"),"DA","")</f>
        <v/>
      </c>
      <c r="R52" s="13" t="str">
        <f t="shared" si="10"/>
        <v>DA</v>
      </c>
      <c r="S52" s="13" t="str">
        <f t="shared" si="3"/>
        <v>DA</v>
      </c>
      <c r="T52" s="13"/>
      <c r="U52" s="13" t="str">
        <f t="shared" si="11"/>
        <v>DA</v>
      </c>
      <c r="V52" s="13" t="str">
        <f t="shared" si="12"/>
        <v>DA</v>
      </c>
      <c r="W52" s="13" t="str">
        <f t="shared" si="13"/>
        <v>DA</v>
      </c>
      <c r="X52" s="13" t="str">
        <f t="shared" si="14"/>
        <v>DA</v>
      </c>
      <c r="Y52" s="108"/>
      <c r="Z52" s="102"/>
      <c r="AA52" s="108"/>
      <c r="AB52" s="108"/>
      <c r="AC52" s="6"/>
      <c r="AD52" s="119"/>
    </row>
    <row r="53" spans="1:30" x14ac:dyDescent="0.25">
      <c r="A53" s="109" t="s">
        <v>677</v>
      </c>
      <c r="B53" s="17" t="s">
        <v>912</v>
      </c>
      <c r="C53" s="6">
        <v>21</v>
      </c>
      <c r="D53" s="6" t="s">
        <v>557</v>
      </c>
      <c r="E53" s="7" t="s">
        <v>316</v>
      </c>
      <c r="F53" s="138">
        <v>16</v>
      </c>
      <c r="G53" s="27" t="s">
        <v>257</v>
      </c>
      <c r="H53" s="17" t="s">
        <v>520</v>
      </c>
      <c r="I53" s="7" t="s">
        <v>532</v>
      </c>
      <c r="J53" s="134">
        <v>108498</v>
      </c>
      <c r="K53" s="9">
        <f t="shared" si="16"/>
        <v>361.66</v>
      </c>
      <c r="L53" s="71" t="s">
        <v>251</v>
      </c>
      <c r="M53" s="13" t="s">
        <v>251</v>
      </c>
      <c r="N53" s="13"/>
      <c r="O53" s="6" t="str">
        <f t="shared" si="9"/>
        <v>DA</v>
      </c>
      <c r="P53" s="13"/>
      <c r="Q53" s="6" t="str">
        <f t="shared" si="17"/>
        <v/>
      </c>
      <c r="R53" s="13" t="str">
        <f t="shared" si="10"/>
        <v>DA</v>
      </c>
      <c r="S53" s="13" t="str">
        <f t="shared" si="3"/>
        <v>DA</v>
      </c>
      <c r="T53" s="13"/>
      <c r="U53" s="13" t="str">
        <f t="shared" si="11"/>
        <v>DA</v>
      </c>
      <c r="V53" s="13" t="str">
        <f t="shared" si="12"/>
        <v>DA</v>
      </c>
      <c r="W53" s="13" t="str">
        <f t="shared" si="13"/>
        <v>DA</v>
      </c>
      <c r="X53" s="13" t="str">
        <f t="shared" si="14"/>
        <v>DA</v>
      </c>
      <c r="Y53" s="108"/>
      <c r="Z53" s="102"/>
      <c r="AA53" s="108"/>
      <c r="AB53" s="108"/>
      <c r="AC53" s="6"/>
      <c r="AD53" s="119"/>
    </row>
    <row r="54" spans="1:30" x14ac:dyDescent="0.25">
      <c r="A54" s="109" t="s">
        <v>678</v>
      </c>
      <c r="B54" s="17" t="s">
        <v>912</v>
      </c>
      <c r="C54" s="6">
        <v>21</v>
      </c>
      <c r="D54" s="6" t="s">
        <v>557</v>
      </c>
      <c r="E54" s="7" t="s">
        <v>317</v>
      </c>
      <c r="F54" s="138">
        <v>17.600000000000001</v>
      </c>
      <c r="G54" s="6" t="s">
        <v>258</v>
      </c>
      <c r="H54" s="17" t="s">
        <v>520</v>
      </c>
      <c r="I54" s="7" t="s">
        <v>531</v>
      </c>
      <c r="J54" s="134">
        <v>18437</v>
      </c>
      <c r="K54" s="9">
        <f t="shared" si="16"/>
        <v>61.456666666666663</v>
      </c>
      <c r="L54" s="71" t="s">
        <v>251</v>
      </c>
      <c r="M54" s="13" t="s">
        <v>251</v>
      </c>
      <c r="N54" s="13"/>
      <c r="O54" s="6" t="str">
        <f t="shared" si="9"/>
        <v>DA</v>
      </c>
      <c r="P54" s="13"/>
      <c r="Q54" s="6" t="str">
        <f t="shared" si="17"/>
        <v/>
      </c>
      <c r="R54" s="13" t="str">
        <f t="shared" si="10"/>
        <v>DA</v>
      </c>
      <c r="S54" s="13" t="str">
        <f t="shared" si="3"/>
        <v>DA</v>
      </c>
      <c r="T54" s="13"/>
      <c r="U54" s="13" t="str">
        <f t="shared" si="11"/>
        <v>DA</v>
      </c>
      <c r="V54" s="13" t="str">
        <f t="shared" si="12"/>
        <v>DA</v>
      </c>
      <c r="W54" s="13" t="str">
        <f t="shared" si="13"/>
        <v>DA</v>
      </c>
      <c r="X54" s="13" t="str">
        <f t="shared" si="14"/>
        <v>DA</v>
      </c>
      <c r="Y54" s="108"/>
      <c r="Z54" s="102"/>
      <c r="AA54" s="108"/>
      <c r="AB54" s="108"/>
      <c r="AC54" s="6"/>
      <c r="AD54" s="119"/>
    </row>
    <row r="55" spans="1:30" x14ac:dyDescent="0.25">
      <c r="A55" s="109" t="s">
        <v>679</v>
      </c>
      <c r="B55" s="17" t="s">
        <v>912</v>
      </c>
      <c r="C55" s="6">
        <v>21</v>
      </c>
      <c r="D55" s="6" t="s">
        <v>557</v>
      </c>
      <c r="E55" s="7" t="s">
        <v>318</v>
      </c>
      <c r="F55" s="138">
        <v>19</v>
      </c>
      <c r="G55" s="6" t="s">
        <v>258</v>
      </c>
      <c r="H55" s="17" t="s">
        <v>520</v>
      </c>
      <c r="I55" s="7" t="s">
        <v>531</v>
      </c>
      <c r="J55" s="134">
        <v>21101</v>
      </c>
      <c r="K55" s="9">
        <f t="shared" si="16"/>
        <v>70.336666666666673</v>
      </c>
      <c r="L55" s="71" t="s">
        <v>251</v>
      </c>
      <c r="M55" s="13" t="s">
        <v>251</v>
      </c>
      <c r="N55" s="13"/>
      <c r="O55" s="6" t="str">
        <f t="shared" si="9"/>
        <v>DA</v>
      </c>
      <c r="P55" s="13"/>
      <c r="Q55" s="6" t="str">
        <f t="shared" si="17"/>
        <v/>
      </c>
      <c r="R55" s="13" t="str">
        <f t="shared" si="10"/>
        <v>DA</v>
      </c>
      <c r="S55" s="13" t="str">
        <f t="shared" si="3"/>
        <v>DA</v>
      </c>
      <c r="T55" s="13"/>
      <c r="U55" s="13" t="str">
        <f t="shared" si="11"/>
        <v>DA</v>
      </c>
      <c r="V55" s="13" t="str">
        <f t="shared" si="12"/>
        <v>DA</v>
      </c>
      <c r="W55" s="13" t="str">
        <f t="shared" si="13"/>
        <v>DA</v>
      </c>
      <c r="X55" s="13" t="str">
        <f t="shared" si="14"/>
        <v>DA</v>
      </c>
      <c r="Y55" s="108"/>
      <c r="Z55" s="102"/>
      <c r="AA55" s="108"/>
      <c r="AB55" s="108"/>
      <c r="AC55" s="6"/>
      <c r="AD55" s="119"/>
    </row>
    <row r="56" spans="1:30" x14ac:dyDescent="0.25">
      <c r="A56" s="109" t="s">
        <v>680</v>
      </c>
      <c r="B56" s="17" t="s">
        <v>912</v>
      </c>
      <c r="C56" s="6">
        <v>21</v>
      </c>
      <c r="D56" s="6" t="s">
        <v>557</v>
      </c>
      <c r="E56" s="7" t="s">
        <v>39</v>
      </c>
      <c r="F56" s="138">
        <v>20.7</v>
      </c>
      <c r="G56" s="6" t="s">
        <v>258</v>
      </c>
      <c r="H56" s="17" t="s">
        <v>520</v>
      </c>
      <c r="I56" s="7" t="s">
        <v>531</v>
      </c>
      <c r="J56" s="134">
        <v>76288</v>
      </c>
      <c r="K56" s="9">
        <f t="shared" si="16"/>
        <v>254.29333333333332</v>
      </c>
      <c r="L56" s="71" t="s">
        <v>251</v>
      </c>
      <c r="M56" s="13" t="s">
        <v>251</v>
      </c>
      <c r="N56" s="13"/>
      <c r="O56" s="6" t="str">
        <f t="shared" si="9"/>
        <v>DA</v>
      </c>
      <c r="P56" s="13"/>
      <c r="Q56" s="6" t="str">
        <f t="shared" si="17"/>
        <v/>
      </c>
      <c r="R56" s="13" t="str">
        <f t="shared" si="10"/>
        <v>DA</v>
      </c>
      <c r="S56" s="13" t="str">
        <f t="shared" si="3"/>
        <v>DA</v>
      </c>
      <c r="T56" s="13"/>
      <c r="U56" s="13" t="str">
        <f t="shared" si="11"/>
        <v>DA</v>
      </c>
      <c r="V56" s="13" t="str">
        <f t="shared" si="12"/>
        <v>DA</v>
      </c>
      <c r="W56" s="13" t="str">
        <f t="shared" si="13"/>
        <v>DA</v>
      </c>
      <c r="X56" s="13" t="str">
        <f t="shared" si="14"/>
        <v>DA</v>
      </c>
      <c r="Y56" s="108"/>
      <c r="Z56" s="102"/>
      <c r="AA56" s="108"/>
      <c r="AB56" s="108"/>
      <c r="AC56" s="6"/>
      <c r="AD56" s="119"/>
    </row>
    <row r="57" spans="1:30" x14ac:dyDescent="0.25">
      <c r="A57" s="109" t="s">
        <v>681</v>
      </c>
      <c r="B57" s="17" t="s">
        <v>912</v>
      </c>
      <c r="C57" s="6">
        <v>21</v>
      </c>
      <c r="D57" s="6" t="s">
        <v>557</v>
      </c>
      <c r="E57" s="7" t="s">
        <v>319</v>
      </c>
      <c r="F57" s="138">
        <v>22.5</v>
      </c>
      <c r="G57" s="27" t="s">
        <v>257</v>
      </c>
      <c r="H57" s="17" t="s">
        <v>520</v>
      </c>
      <c r="I57" s="7" t="s">
        <v>532</v>
      </c>
      <c r="J57" s="134">
        <v>145238</v>
      </c>
      <c r="K57" s="9">
        <f t="shared" si="16"/>
        <v>484.12666666666667</v>
      </c>
      <c r="L57" s="71" t="s">
        <v>251</v>
      </c>
      <c r="M57" s="13" t="s">
        <v>251</v>
      </c>
      <c r="N57" s="13"/>
      <c r="O57" s="6" t="str">
        <f t="shared" si="9"/>
        <v>DA</v>
      </c>
      <c r="P57" s="13"/>
      <c r="Q57" s="6" t="str">
        <f t="shared" si="17"/>
        <v/>
      </c>
      <c r="R57" s="13" t="str">
        <f t="shared" si="10"/>
        <v>DA</v>
      </c>
      <c r="S57" s="13" t="str">
        <f t="shared" si="3"/>
        <v>DA</v>
      </c>
      <c r="T57" s="13"/>
      <c r="U57" s="13" t="str">
        <f t="shared" si="11"/>
        <v>DA</v>
      </c>
      <c r="V57" s="13" t="str">
        <f t="shared" si="12"/>
        <v>DA</v>
      </c>
      <c r="W57" s="13" t="str">
        <f t="shared" si="13"/>
        <v>DA</v>
      </c>
      <c r="X57" s="13" t="str">
        <f t="shared" si="14"/>
        <v>DA</v>
      </c>
      <c r="Y57" s="108"/>
      <c r="Z57" s="102"/>
      <c r="AA57" s="108"/>
      <c r="AB57" s="108"/>
      <c r="AC57" s="6"/>
      <c r="AD57" s="119"/>
    </row>
    <row r="58" spans="1:30" x14ac:dyDescent="0.25">
      <c r="A58" s="109" t="s">
        <v>682</v>
      </c>
      <c r="B58" s="17" t="s">
        <v>912</v>
      </c>
      <c r="C58" s="6">
        <v>21</v>
      </c>
      <c r="D58" s="6" t="s">
        <v>557</v>
      </c>
      <c r="E58" s="7" t="s">
        <v>320</v>
      </c>
      <c r="F58" s="138">
        <v>23.1</v>
      </c>
      <c r="G58" s="6" t="s">
        <v>258</v>
      </c>
      <c r="H58" s="17" t="s">
        <v>520</v>
      </c>
      <c r="I58" s="7" t="s">
        <v>531</v>
      </c>
      <c r="J58" s="134">
        <v>54237</v>
      </c>
      <c r="K58" s="9">
        <f t="shared" si="16"/>
        <v>180.79</v>
      </c>
      <c r="L58" s="71" t="s">
        <v>251</v>
      </c>
      <c r="M58" s="13" t="s">
        <v>251</v>
      </c>
      <c r="N58" s="13"/>
      <c r="O58" s="6" t="str">
        <f t="shared" si="9"/>
        <v>DA</v>
      </c>
      <c r="P58" s="13"/>
      <c r="Q58" s="6" t="str">
        <f t="shared" si="17"/>
        <v/>
      </c>
      <c r="R58" s="13" t="str">
        <f t="shared" si="10"/>
        <v>DA</v>
      </c>
      <c r="S58" s="13" t="str">
        <f t="shared" si="3"/>
        <v>DA</v>
      </c>
      <c r="T58" s="13"/>
      <c r="U58" s="13" t="str">
        <f t="shared" si="11"/>
        <v>DA</v>
      </c>
      <c r="V58" s="13" t="str">
        <f t="shared" si="12"/>
        <v>DA</v>
      </c>
      <c r="W58" s="13" t="str">
        <f t="shared" si="13"/>
        <v>DA</v>
      </c>
      <c r="X58" s="13" t="str">
        <f t="shared" si="14"/>
        <v>DA</v>
      </c>
      <c r="Y58" s="108"/>
      <c r="Z58" s="102"/>
      <c r="AA58" s="108"/>
      <c r="AB58" s="108"/>
      <c r="AC58" s="6"/>
      <c r="AD58" s="119"/>
    </row>
    <row r="59" spans="1:30" x14ac:dyDescent="0.25">
      <c r="A59" s="109" t="s">
        <v>683</v>
      </c>
      <c r="B59" s="17" t="s">
        <v>912</v>
      </c>
      <c r="C59" s="6">
        <v>21</v>
      </c>
      <c r="D59" s="6" t="s">
        <v>557</v>
      </c>
      <c r="E59" s="7" t="s">
        <v>321</v>
      </c>
      <c r="F59" s="138">
        <v>23.5</v>
      </c>
      <c r="G59" s="6" t="s">
        <v>258</v>
      </c>
      <c r="H59" s="17" t="s">
        <v>520</v>
      </c>
      <c r="I59" s="7" t="s">
        <v>531</v>
      </c>
      <c r="J59" s="134">
        <v>98192</v>
      </c>
      <c r="K59" s="9">
        <f t="shared" si="16"/>
        <v>327.30666666666667</v>
      </c>
      <c r="L59" s="71" t="s">
        <v>251</v>
      </c>
      <c r="M59" s="13" t="s">
        <v>251</v>
      </c>
      <c r="N59" s="13"/>
      <c r="O59" s="6" t="str">
        <f t="shared" si="9"/>
        <v>DA</v>
      </c>
      <c r="P59" s="13"/>
      <c r="Q59" s="6" t="str">
        <f t="shared" si="17"/>
        <v/>
      </c>
      <c r="R59" s="13" t="str">
        <f t="shared" si="10"/>
        <v>DA</v>
      </c>
      <c r="S59" s="13" t="str">
        <f t="shared" si="3"/>
        <v>DA</v>
      </c>
      <c r="T59" s="13"/>
      <c r="U59" s="13" t="str">
        <f t="shared" si="11"/>
        <v>DA</v>
      </c>
      <c r="V59" s="13" t="str">
        <f t="shared" si="12"/>
        <v>DA</v>
      </c>
      <c r="W59" s="13" t="str">
        <f t="shared" si="13"/>
        <v>DA</v>
      </c>
      <c r="X59" s="13" t="str">
        <f t="shared" si="14"/>
        <v>DA</v>
      </c>
      <c r="Y59" s="108"/>
      <c r="Z59" s="102"/>
      <c r="AA59" s="108"/>
      <c r="AB59" s="108"/>
      <c r="AC59" s="130" t="s">
        <v>251</v>
      </c>
      <c r="AD59" s="119"/>
    </row>
    <row r="60" spans="1:30" x14ac:dyDescent="0.25">
      <c r="A60" s="109" t="s">
        <v>684</v>
      </c>
      <c r="B60" s="17" t="s">
        <v>910</v>
      </c>
      <c r="C60" s="6">
        <v>30</v>
      </c>
      <c r="D60" s="6" t="s">
        <v>262</v>
      </c>
      <c r="E60" s="7" t="s">
        <v>322</v>
      </c>
      <c r="F60" s="138">
        <v>509.6</v>
      </c>
      <c r="G60" s="27" t="s">
        <v>257</v>
      </c>
      <c r="H60" s="17" t="s">
        <v>519</v>
      </c>
      <c r="I60" s="7" t="s">
        <v>532</v>
      </c>
      <c r="J60" s="28">
        <v>28178</v>
      </c>
      <c r="K60" s="9">
        <f t="shared" ref="K60:K79" si="18">J60/365</f>
        <v>77.2</v>
      </c>
      <c r="L60" s="71" t="s">
        <v>251</v>
      </c>
      <c r="M60" s="13" t="s">
        <v>251</v>
      </c>
      <c r="N60" s="13"/>
      <c r="O60" s="6" t="str">
        <f t="shared" si="9"/>
        <v>DA</v>
      </c>
      <c r="P60" s="13"/>
      <c r="Q60" s="6" t="str">
        <f t="shared" si="17"/>
        <v/>
      </c>
      <c r="R60" s="13" t="str">
        <f t="shared" si="10"/>
        <v>DA</v>
      </c>
      <c r="S60" s="13" t="str">
        <f t="shared" si="3"/>
        <v>DA</v>
      </c>
      <c r="T60" s="13"/>
      <c r="U60" s="13" t="str">
        <f t="shared" si="11"/>
        <v>DA</v>
      </c>
      <c r="V60" s="13" t="str">
        <f t="shared" si="12"/>
        <v>DA</v>
      </c>
      <c r="W60" s="13" t="str">
        <f t="shared" si="13"/>
        <v>DA</v>
      </c>
      <c r="X60" s="13" t="str">
        <f t="shared" si="14"/>
        <v>DA</v>
      </c>
      <c r="Y60" s="108"/>
      <c r="Z60" s="102"/>
      <c r="AA60" s="108"/>
      <c r="AB60" s="108"/>
      <c r="AC60" s="6"/>
      <c r="AD60" s="119"/>
    </row>
    <row r="61" spans="1:30" x14ac:dyDescent="0.25">
      <c r="A61" s="109" t="s">
        <v>685</v>
      </c>
      <c r="B61" s="17" t="s">
        <v>910</v>
      </c>
      <c r="C61" s="6">
        <v>30</v>
      </c>
      <c r="D61" s="6" t="s">
        <v>262</v>
      </c>
      <c r="E61" s="7" t="s">
        <v>323</v>
      </c>
      <c r="F61" s="138">
        <v>516.6</v>
      </c>
      <c r="G61" s="27" t="s">
        <v>257</v>
      </c>
      <c r="H61" s="17" t="s">
        <v>519</v>
      </c>
      <c r="I61" s="7" t="s">
        <v>532</v>
      </c>
      <c r="J61" s="28">
        <v>115675</v>
      </c>
      <c r="K61" s="9">
        <f t="shared" si="18"/>
        <v>316.91780821917808</v>
      </c>
      <c r="L61" s="71" t="s">
        <v>251</v>
      </c>
      <c r="M61" s="13" t="s">
        <v>251</v>
      </c>
      <c r="N61" s="13"/>
      <c r="O61" s="6" t="str">
        <f t="shared" si="9"/>
        <v>DA</v>
      </c>
      <c r="P61" s="13"/>
      <c r="Q61" s="6" t="str">
        <f t="shared" si="17"/>
        <v/>
      </c>
      <c r="R61" s="13" t="str">
        <f t="shared" si="10"/>
        <v>DA</v>
      </c>
      <c r="S61" s="13" t="str">
        <f t="shared" si="3"/>
        <v>DA</v>
      </c>
      <c r="T61" s="13"/>
      <c r="U61" s="13" t="str">
        <f t="shared" si="11"/>
        <v>DA</v>
      </c>
      <c r="V61" s="13" t="str">
        <f t="shared" si="12"/>
        <v>DA</v>
      </c>
      <c r="W61" s="13" t="str">
        <f t="shared" si="13"/>
        <v>DA</v>
      </c>
      <c r="X61" s="13" t="str">
        <f t="shared" si="14"/>
        <v>DA</v>
      </c>
      <c r="Y61" s="108"/>
      <c r="Z61" s="102"/>
      <c r="AA61" s="108"/>
      <c r="AB61" s="108"/>
      <c r="AC61" s="6"/>
      <c r="AD61" s="119"/>
    </row>
    <row r="62" spans="1:30" x14ac:dyDescent="0.25">
      <c r="A62" s="109" t="s">
        <v>686</v>
      </c>
      <c r="B62" s="17" t="s">
        <v>910</v>
      </c>
      <c r="C62" s="6">
        <v>30</v>
      </c>
      <c r="D62" s="6" t="s">
        <v>262</v>
      </c>
      <c r="E62" s="7" t="s">
        <v>3</v>
      </c>
      <c r="F62" s="138">
        <v>527</v>
      </c>
      <c r="G62" s="6" t="s">
        <v>256</v>
      </c>
      <c r="H62" s="17" t="s">
        <v>519</v>
      </c>
      <c r="I62" s="7" t="s">
        <v>532</v>
      </c>
      <c r="J62" s="28">
        <v>584545</v>
      </c>
      <c r="K62" s="9">
        <f t="shared" si="18"/>
        <v>1601.4931506849316</v>
      </c>
      <c r="L62" s="71" t="s">
        <v>251</v>
      </c>
      <c r="M62" s="13" t="s">
        <v>251</v>
      </c>
      <c r="N62" s="13"/>
      <c r="O62" s="6" t="str">
        <f t="shared" si="9"/>
        <v>DA</v>
      </c>
      <c r="P62" s="13"/>
      <c r="Q62" s="6" t="str">
        <f t="shared" ref="Q62:Q77" si="19">IF(OR(G62="I",G62="II",AA62="DA",AB62="DA"),"DA","")</f>
        <v>DA</v>
      </c>
      <c r="R62" s="13" t="str">
        <f t="shared" si="10"/>
        <v>DA</v>
      </c>
      <c r="S62" s="13" t="str">
        <f t="shared" si="3"/>
        <v>DA</v>
      </c>
      <c r="T62" s="13"/>
      <c r="U62" s="13" t="str">
        <f t="shared" si="11"/>
        <v>DA</v>
      </c>
      <c r="V62" s="13" t="str">
        <f t="shared" si="12"/>
        <v>DA</v>
      </c>
      <c r="W62" s="13" t="str">
        <f t="shared" si="13"/>
        <v>DA</v>
      </c>
      <c r="X62" s="13" t="str">
        <f t="shared" si="14"/>
        <v>DA</v>
      </c>
      <c r="Y62" s="108" t="s">
        <v>251</v>
      </c>
      <c r="Z62" s="102"/>
      <c r="AA62" s="130" t="s">
        <v>251</v>
      </c>
      <c r="AB62" s="108"/>
      <c r="AC62" s="6"/>
      <c r="AD62" s="119"/>
    </row>
    <row r="63" spans="1:30" x14ac:dyDescent="0.25">
      <c r="A63" s="109" t="s">
        <v>687</v>
      </c>
      <c r="B63" s="17" t="s">
        <v>910</v>
      </c>
      <c r="C63" s="6">
        <v>30</v>
      </c>
      <c r="D63" s="6" t="s">
        <v>262</v>
      </c>
      <c r="E63" s="7" t="s">
        <v>324</v>
      </c>
      <c r="F63" s="138">
        <v>531.79999999999995</v>
      </c>
      <c r="G63" s="6" t="s">
        <v>258</v>
      </c>
      <c r="H63" s="17" t="s">
        <v>519</v>
      </c>
      <c r="I63" s="7" t="s">
        <v>531</v>
      </c>
      <c r="J63" s="28">
        <v>39777</v>
      </c>
      <c r="K63" s="9">
        <f t="shared" si="18"/>
        <v>108.97808219178083</v>
      </c>
      <c r="L63" s="71" t="s">
        <v>251</v>
      </c>
      <c r="M63" s="13" t="s">
        <v>251</v>
      </c>
      <c r="N63" s="13"/>
      <c r="O63" s="6" t="str">
        <f t="shared" si="9"/>
        <v>DA</v>
      </c>
      <c r="P63" s="13"/>
      <c r="Q63" s="6" t="str">
        <f t="shared" si="19"/>
        <v/>
      </c>
      <c r="R63" s="13" t="str">
        <f t="shared" si="10"/>
        <v>DA</v>
      </c>
      <c r="S63" s="13" t="str">
        <f t="shared" si="3"/>
        <v>DA</v>
      </c>
      <c r="T63" s="13"/>
      <c r="U63" s="13" t="str">
        <f t="shared" si="11"/>
        <v>DA</v>
      </c>
      <c r="V63" s="13" t="str">
        <f t="shared" si="12"/>
        <v>DA</v>
      </c>
      <c r="W63" s="13" t="str">
        <f t="shared" si="13"/>
        <v>DA</v>
      </c>
      <c r="X63" s="13" t="str">
        <f t="shared" si="14"/>
        <v>DA</v>
      </c>
      <c r="Y63" s="108"/>
      <c r="Z63" s="102"/>
      <c r="AA63" s="108"/>
      <c r="AB63" s="108"/>
      <c r="AC63" s="6"/>
      <c r="AD63" s="119"/>
    </row>
    <row r="64" spans="1:30" x14ac:dyDescent="0.25">
      <c r="A64" s="109" t="s">
        <v>688</v>
      </c>
      <c r="B64" s="17" t="s">
        <v>910</v>
      </c>
      <c r="C64" s="6">
        <v>30</v>
      </c>
      <c r="D64" s="6" t="s">
        <v>262</v>
      </c>
      <c r="E64" s="7" t="s">
        <v>325</v>
      </c>
      <c r="F64" s="138">
        <v>537.6</v>
      </c>
      <c r="G64" s="27" t="s">
        <v>257</v>
      </c>
      <c r="H64" s="17" t="s">
        <v>519</v>
      </c>
      <c r="I64" s="7" t="s">
        <v>532</v>
      </c>
      <c r="J64" s="28">
        <v>126710</v>
      </c>
      <c r="K64" s="9">
        <f t="shared" si="18"/>
        <v>347.15068493150687</v>
      </c>
      <c r="L64" s="71" t="s">
        <v>251</v>
      </c>
      <c r="M64" s="13" t="s">
        <v>251</v>
      </c>
      <c r="N64" s="13"/>
      <c r="O64" s="6" t="str">
        <f t="shared" si="9"/>
        <v>DA</v>
      </c>
      <c r="P64" s="13"/>
      <c r="Q64" s="6" t="str">
        <f t="shared" si="19"/>
        <v/>
      </c>
      <c r="R64" s="13" t="str">
        <f t="shared" si="10"/>
        <v>DA</v>
      </c>
      <c r="S64" s="13" t="str">
        <f t="shared" si="3"/>
        <v>DA</v>
      </c>
      <c r="T64" s="13"/>
      <c r="U64" s="13" t="str">
        <f t="shared" si="11"/>
        <v>DA</v>
      </c>
      <c r="V64" s="13" t="str">
        <f t="shared" si="12"/>
        <v>DA</v>
      </c>
      <c r="W64" s="13" t="str">
        <f t="shared" si="13"/>
        <v>DA</v>
      </c>
      <c r="X64" s="13" t="str">
        <f t="shared" si="14"/>
        <v>DA</v>
      </c>
      <c r="Y64" s="108"/>
      <c r="Z64" s="102"/>
      <c r="AA64" s="108"/>
      <c r="AB64" s="108"/>
      <c r="AC64" s="6"/>
      <c r="AD64" s="119"/>
    </row>
    <row r="65" spans="1:30" ht="38.25" x14ac:dyDescent="0.2">
      <c r="A65" s="109" t="s">
        <v>689</v>
      </c>
      <c r="B65" s="17" t="s">
        <v>910</v>
      </c>
      <c r="C65" s="6">
        <v>30</v>
      </c>
      <c r="D65" s="6" t="s">
        <v>262</v>
      </c>
      <c r="E65" s="7" t="s">
        <v>326</v>
      </c>
      <c r="F65" s="138">
        <v>541.1</v>
      </c>
      <c r="G65" s="27" t="s">
        <v>257</v>
      </c>
      <c r="H65" s="17" t="s">
        <v>519</v>
      </c>
      <c r="I65" s="7" t="s">
        <v>532</v>
      </c>
      <c r="J65" s="28">
        <v>42845</v>
      </c>
      <c r="K65" s="9">
        <f t="shared" si="18"/>
        <v>117.38356164383562</v>
      </c>
      <c r="L65" s="71" t="s">
        <v>251</v>
      </c>
      <c r="M65" s="13" t="s">
        <v>251</v>
      </c>
      <c r="N65" s="13"/>
      <c r="O65" s="6" t="str">
        <f t="shared" si="9"/>
        <v>DA</v>
      </c>
      <c r="P65" s="13"/>
      <c r="Q65" s="6" t="str">
        <f t="shared" si="19"/>
        <v>DA</v>
      </c>
      <c r="R65" s="13" t="str">
        <f t="shared" si="10"/>
        <v>DA</v>
      </c>
      <c r="S65" s="13" t="str">
        <f t="shared" si="3"/>
        <v>DA</v>
      </c>
      <c r="T65" s="13"/>
      <c r="U65" s="13" t="str">
        <f t="shared" si="11"/>
        <v>DA</v>
      </c>
      <c r="V65" s="13" t="str">
        <f t="shared" si="12"/>
        <v>DA</v>
      </c>
      <c r="W65" s="13" t="str">
        <f t="shared" si="13"/>
        <v>DA</v>
      </c>
      <c r="X65" s="13" t="str">
        <f t="shared" si="14"/>
        <v>DA</v>
      </c>
      <c r="Y65" s="108"/>
      <c r="Z65" s="102"/>
      <c r="AA65" s="130" t="s">
        <v>251</v>
      </c>
      <c r="AB65" s="108"/>
      <c r="AC65" s="6"/>
      <c r="AD65" s="154" t="s">
        <v>986</v>
      </c>
    </row>
    <row r="66" spans="1:30" x14ac:dyDescent="0.25">
      <c r="A66" s="109" t="s">
        <v>690</v>
      </c>
      <c r="B66" s="17" t="s">
        <v>910</v>
      </c>
      <c r="C66" s="6">
        <v>30</v>
      </c>
      <c r="D66" s="6" t="s">
        <v>262</v>
      </c>
      <c r="E66" s="7" t="s">
        <v>327</v>
      </c>
      <c r="F66" s="138">
        <v>545.29999999999995</v>
      </c>
      <c r="G66" s="27" t="s">
        <v>257</v>
      </c>
      <c r="H66" s="17" t="s">
        <v>519</v>
      </c>
      <c r="I66" s="7" t="s">
        <v>532</v>
      </c>
      <c r="J66" s="28">
        <v>20666</v>
      </c>
      <c r="K66" s="9">
        <f t="shared" si="18"/>
        <v>56.61917808219178</v>
      </c>
      <c r="L66" s="71" t="s">
        <v>251</v>
      </c>
      <c r="M66" s="13" t="s">
        <v>251</v>
      </c>
      <c r="N66" s="13"/>
      <c r="O66" s="6" t="str">
        <f t="shared" si="9"/>
        <v>DA</v>
      </c>
      <c r="P66" s="13"/>
      <c r="Q66" s="6" t="str">
        <f t="shared" si="19"/>
        <v/>
      </c>
      <c r="R66" s="13" t="str">
        <f t="shared" si="10"/>
        <v>DA</v>
      </c>
      <c r="S66" s="13" t="str">
        <f t="shared" si="3"/>
        <v>DA</v>
      </c>
      <c r="T66" s="13"/>
      <c r="U66" s="13" t="str">
        <f t="shared" si="11"/>
        <v>DA</v>
      </c>
      <c r="V66" s="13" t="str">
        <f t="shared" si="12"/>
        <v>DA</v>
      </c>
      <c r="W66" s="13" t="str">
        <f t="shared" si="13"/>
        <v>DA</v>
      </c>
      <c r="X66" s="13" t="str">
        <f t="shared" si="14"/>
        <v>DA</v>
      </c>
      <c r="Y66" s="108"/>
      <c r="Z66" s="102"/>
      <c r="AA66" s="108"/>
      <c r="AB66" s="108"/>
      <c r="AC66" s="6"/>
      <c r="AD66" s="119"/>
    </row>
    <row r="67" spans="1:30" ht="36.75" customHeight="1" x14ac:dyDescent="0.25">
      <c r="A67" s="109" t="s">
        <v>691</v>
      </c>
      <c r="B67" s="17" t="s">
        <v>910</v>
      </c>
      <c r="C67" s="6">
        <v>30</v>
      </c>
      <c r="D67" s="6" t="s">
        <v>262</v>
      </c>
      <c r="E67" s="7" t="s">
        <v>328</v>
      </c>
      <c r="F67" s="138">
        <v>550</v>
      </c>
      <c r="G67" s="6" t="s">
        <v>258</v>
      </c>
      <c r="H67" s="17" t="s">
        <v>519</v>
      </c>
      <c r="I67" s="17" t="s">
        <v>531</v>
      </c>
      <c r="J67" s="28">
        <v>5563</v>
      </c>
      <c r="K67" s="9">
        <f t="shared" si="18"/>
        <v>15.241095890410959</v>
      </c>
      <c r="L67" s="71" t="s">
        <v>251</v>
      </c>
      <c r="M67" s="13" t="s">
        <v>251</v>
      </c>
      <c r="N67" s="13"/>
      <c r="O67" s="6" t="str">
        <f t="shared" si="9"/>
        <v>DA</v>
      </c>
      <c r="P67" s="13"/>
      <c r="Q67" s="6" t="str">
        <f t="shared" si="19"/>
        <v/>
      </c>
      <c r="R67" s="13" t="str">
        <f t="shared" si="10"/>
        <v>DA</v>
      </c>
      <c r="S67" s="13" t="str">
        <f t="shared" si="3"/>
        <v>DA</v>
      </c>
      <c r="T67" s="13"/>
      <c r="U67" s="13" t="str">
        <f t="shared" si="11"/>
        <v>DA</v>
      </c>
      <c r="V67" s="13" t="str">
        <f t="shared" si="12"/>
        <v>DA</v>
      </c>
      <c r="W67" s="13" t="str">
        <f t="shared" si="13"/>
        <v>DA</v>
      </c>
      <c r="X67" s="13" t="str">
        <f t="shared" si="14"/>
        <v>DA</v>
      </c>
      <c r="Y67" s="6"/>
      <c r="Z67" s="102"/>
      <c r="AA67" s="108"/>
      <c r="AB67" s="108"/>
      <c r="AC67" s="6"/>
      <c r="AD67" s="119" t="s">
        <v>987</v>
      </c>
    </row>
    <row r="68" spans="1:30" x14ac:dyDescent="0.25">
      <c r="A68" s="109" t="s">
        <v>692</v>
      </c>
      <c r="B68" s="17" t="s">
        <v>910</v>
      </c>
      <c r="C68" s="6">
        <v>30</v>
      </c>
      <c r="D68" s="6" t="s">
        <v>262</v>
      </c>
      <c r="E68" s="7" t="s">
        <v>96</v>
      </c>
      <c r="F68" s="138">
        <v>552.9</v>
      </c>
      <c r="G68" s="6" t="s">
        <v>258</v>
      </c>
      <c r="H68" s="17" t="s">
        <v>519</v>
      </c>
      <c r="I68" s="7" t="s">
        <v>531</v>
      </c>
      <c r="J68" s="28">
        <v>21904</v>
      </c>
      <c r="K68" s="9">
        <f t="shared" si="18"/>
        <v>60.010958904109586</v>
      </c>
      <c r="L68" s="71" t="s">
        <v>251</v>
      </c>
      <c r="M68" s="13" t="s">
        <v>251</v>
      </c>
      <c r="N68" s="13"/>
      <c r="O68" s="6" t="str">
        <f t="shared" si="9"/>
        <v>DA</v>
      </c>
      <c r="P68" s="13"/>
      <c r="Q68" s="6" t="str">
        <f t="shared" si="19"/>
        <v/>
      </c>
      <c r="R68" s="13" t="str">
        <f t="shared" si="10"/>
        <v>DA</v>
      </c>
      <c r="S68" s="13" t="str">
        <f t="shared" si="3"/>
        <v>DA</v>
      </c>
      <c r="T68" s="13"/>
      <c r="U68" s="13" t="str">
        <f t="shared" si="11"/>
        <v>DA</v>
      </c>
      <c r="V68" s="13" t="str">
        <f t="shared" si="12"/>
        <v>DA</v>
      </c>
      <c r="W68" s="13" t="str">
        <f t="shared" si="13"/>
        <v>DA</v>
      </c>
      <c r="X68" s="13" t="str">
        <f t="shared" si="14"/>
        <v>DA</v>
      </c>
      <c r="Y68" s="108"/>
      <c r="Z68" s="102"/>
      <c r="AA68" s="108"/>
      <c r="AB68" s="108"/>
      <c r="AC68" s="6"/>
      <c r="AD68" s="119"/>
    </row>
    <row r="69" spans="1:30" x14ac:dyDescent="0.25">
      <c r="A69" s="109" t="s">
        <v>693</v>
      </c>
      <c r="B69" s="17" t="s">
        <v>910</v>
      </c>
      <c r="C69" s="6">
        <v>30</v>
      </c>
      <c r="D69" s="6" t="s">
        <v>262</v>
      </c>
      <c r="E69" s="7" t="s">
        <v>329</v>
      </c>
      <c r="F69" s="138">
        <v>561.20000000000005</v>
      </c>
      <c r="G69" s="27" t="s">
        <v>257</v>
      </c>
      <c r="H69" s="17" t="s">
        <v>519</v>
      </c>
      <c r="I69" s="7" t="s">
        <v>532</v>
      </c>
      <c r="J69" s="28">
        <v>106379</v>
      </c>
      <c r="K69" s="9">
        <f t="shared" si="18"/>
        <v>291.44931506849315</v>
      </c>
      <c r="L69" s="71" t="s">
        <v>251</v>
      </c>
      <c r="M69" s="13" t="s">
        <v>251</v>
      </c>
      <c r="N69" s="13"/>
      <c r="O69" s="6" t="str">
        <f t="shared" si="9"/>
        <v>DA</v>
      </c>
      <c r="P69" s="13"/>
      <c r="Q69" s="6" t="str">
        <f t="shared" si="19"/>
        <v/>
      </c>
      <c r="R69" s="13" t="str">
        <f t="shared" si="10"/>
        <v>DA</v>
      </c>
      <c r="S69" s="13" t="str">
        <f t="shared" si="3"/>
        <v>DA</v>
      </c>
      <c r="T69" s="13"/>
      <c r="U69" s="13" t="str">
        <f t="shared" si="11"/>
        <v>DA</v>
      </c>
      <c r="V69" s="13" t="str">
        <f t="shared" si="12"/>
        <v>DA</v>
      </c>
      <c r="W69" s="13" t="str">
        <f t="shared" si="13"/>
        <v>DA</v>
      </c>
      <c r="X69" s="13" t="str">
        <f t="shared" si="14"/>
        <v>DA</v>
      </c>
      <c r="Y69" s="108"/>
      <c r="Z69" s="102"/>
      <c r="AA69" s="108"/>
      <c r="AB69" s="108"/>
      <c r="AC69" s="6"/>
      <c r="AD69" s="119"/>
    </row>
    <row r="70" spans="1:30" x14ac:dyDescent="0.25">
      <c r="A70" s="109" t="s">
        <v>694</v>
      </c>
      <c r="B70" s="17" t="s">
        <v>910</v>
      </c>
      <c r="C70" s="6">
        <v>30</v>
      </c>
      <c r="D70" s="6" t="s">
        <v>262</v>
      </c>
      <c r="E70" s="7" t="s">
        <v>330</v>
      </c>
      <c r="F70" s="138">
        <v>568.79999999999995</v>
      </c>
      <c r="G70" s="27" t="s">
        <v>257</v>
      </c>
      <c r="H70" s="17" t="s">
        <v>519</v>
      </c>
      <c r="I70" s="7" t="s">
        <v>532</v>
      </c>
      <c r="J70" s="28">
        <v>42648</v>
      </c>
      <c r="K70" s="9">
        <f t="shared" si="18"/>
        <v>116.84383561643835</v>
      </c>
      <c r="L70" s="71" t="s">
        <v>251</v>
      </c>
      <c r="M70" s="13" t="s">
        <v>251</v>
      </c>
      <c r="N70" s="13"/>
      <c r="O70" s="6" t="str">
        <f t="shared" si="9"/>
        <v>DA</v>
      </c>
      <c r="P70" s="13"/>
      <c r="Q70" s="6" t="str">
        <f t="shared" si="19"/>
        <v/>
      </c>
      <c r="R70" s="13" t="str">
        <f t="shared" si="10"/>
        <v>DA</v>
      </c>
      <c r="S70" s="13" t="str">
        <f t="shared" si="3"/>
        <v>DA</v>
      </c>
      <c r="T70" s="13"/>
      <c r="U70" s="13" t="str">
        <f t="shared" si="11"/>
        <v>DA</v>
      </c>
      <c r="V70" s="13" t="str">
        <f t="shared" si="12"/>
        <v>DA</v>
      </c>
      <c r="W70" s="13" t="str">
        <f t="shared" si="13"/>
        <v>DA</v>
      </c>
      <c r="X70" s="13" t="str">
        <f t="shared" si="14"/>
        <v>DA</v>
      </c>
      <c r="Y70" s="108"/>
      <c r="Z70" s="102"/>
      <c r="AA70" s="108"/>
      <c r="AB70" s="108"/>
      <c r="AC70" s="6"/>
      <c r="AD70" s="119"/>
    </row>
    <row r="71" spans="1:30" x14ac:dyDescent="0.25">
      <c r="A71" s="109" t="s">
        <v>695</v>
      </c>
      <c r="B71" s="17" t="s">
        <v>910</v>
      </c>
      <c r="C71" s="6">
        <v>30</v>
      </c>
      <c r="D71" s="6" t="s">
        <v>262</v>
      </c>
      <c r="E71" s="7" t="s">
        <v>331</v>
      </c>
      <c r="F71" s="138">
        <v>575.20000000000005</v>
      </c>
      <c r="G71" s="6" t="s">
        <v>256</v>
      </c>
      <c r="H71" s="17" t="s">
        <v>519</v>
      </c>
      <c r="I71" s="7" t="s">
        <v>532</v>
      </c>
      <c r="J71" s="28">
        <v>158612</v>
      </c>
      <c r="K71" s="9">
        <f t="shared" si="18"/>
        <v>434.55342465753426</v>
      </c>
      <c r="L71" s="71" t="s">
        <v>251</v>
      </c>
      <c r="M71" s="13" t="s">
        <v>251</v>
      </c>
      <c r="N71" s="13"/>
      <c r="O71" s="6" t="str">
        <f t="shared" ref="O71:O77" si="20">IF(AND(OR(I71="postaja", I71="postajališče"), J71&gt;1000), "DA", "")</f>
        <v>DA</v>
      </c>
      <c r="P71" s="13"/>
      <c r="Q71" s="6" t="str">
        <f t="shared" si="19"/>
        <v>DA</v>
      </c>
      <c r="R71" s="13" t="str">
        <f t="shared" ref="R71:R77" si="21">IF(AND(OR(I71="postaja", I71="postajališče"), J71&gt;1000), "DA", "")</f>
        <v>DA</v>
      </c>
      <c r="S71" s="13" t="str">
        <f t="shared" ref="S71:S134" si="22">IF(AND(OR(I71="postaja", I71="postajališče"), J71&gt;1000), "DA", "")</f>
        <v>DA</v>
      </c>
      <c r="T71" s="13"/>
      <c r="U71" s="13" t="str">
        <f t="shared" ref="U71:U77" si="23">IF(AND(OR(I71="postaja", I71="postajališče"), J71&gt;1000), "DA", "")</f>
        <v>DA</v>
      </c>
      <c r="V71" s="13" t="str">
        <f t="shared" ref="V71:V77" si="24">IF(AND(OR(I71="postaja", I71="postajališče"), J71&gt;1000), "DA", "")</f>
        <v>DA</v>
      </c>
      <c r="W71" s="13" t="str">
        <f t="shared" ref="W71:W77" si="25">IF(AND(OR(I71="postaja", I71="postajališče"), J71&gt;1000), "DA", "")</f>
        <v>DA</v>
      </c>
      <c r="X71" s="13" t="str">
        <f t="shared" ref="X71:X77" si="26">IF(AND(OR(I71="postaja", I71="postajališče"), J71&gt;1000), "DA", "")</f>
        <v>DA</v>
      </c>
      <c r="Y71" s="108"/>
      <c r="Z71" s="102"/>
      <c r="AA71" s="130" t="s">
        <v>251</v>
      </c>
      <c r="AB71" s="108"/>
      <c r="AC71" s="6"/>
      <c r="AD71" s="119"/>
    </row>
    <row r="72" spans="1:30" ht="45" x14ac:dyDescent="0.25">
      <c r="A72" s="109" t="s">
        <v>696</v>
      </c>
      <c r="B72" s="17" t="s">
        <v>910</v>
      </c>
      <c r="C72" s="6">
        <v>30</v>
      </c>
      <c r="D72" s="6" t="s">
        <v>262</v>
      </c>
      <c r="E72" s="7" t="s">
        <v>332</v>
      </c>
      <c r="F72" s="138">
        <v>581.6</v>
      </c>
      <c r="G72" s="27" t="s">
        <v>257</v>
      </c>
      <c r="H72" s="17" t="s">
        <v>519</v>
      </c>
      <c r="I72" s="7" t="s">
        <v>532</v>
      </c>
      <c r="J72" s="28">
        <v>89735</v>
      </c>
      <c r="K72" s="9">
        <f t="shared" si="18"/>
        <v>245.84931506849315</v>
      </c>
      <c r="L72" s="71" t="s">
        <v>251</v>
      </c>
      <c r="M72" s="13" t="s">
        <v>251</v>
      </c>
      <c r="N72" s="13"/>
      <c r="O72" s="6" t="str">
        <f t="shared" si="20"/>
        <v>DA</v>
      </c>
      <c r="P72" s="13"/>
      <c r="Q72" s="6" t="str">
        <f t="shared" si="19"/>
        <v>DA</v>
      </c>
      <c r="R72" s="13" t="str">
        <f t="shared" si="21"/>
        <v>DA</v>
      </c>
      <c r="S72" s="13" t="str">
        <f t="shared" si="22"/>
        <v>DA</v>
      </c>
      <c r="T72" s="13"/>
      <c r="U72" s="13" t="str">
        <f t="shared" si="23"/>
        <v>DA</v>
      </c>
      <c r="V72" s="13" t="str">
        <f t="shared" si="24"/>
        <v>DA</v>
      </c>
      <c r="W72" s="13" t="str">
        <f t="shared" si="25"/>
        <v>DA</v>
      </c>
      <c r="X72" s="13" t="str">
        <f t="shared" si="26"/>
        <v>DA</v>
      </c>
      <c r="Y72" s="108"/>
      <c r="Z72" s="102"/>
      <c r="AA72" s="130" t="s">
        <v>251</v>
      </c>
      <c r="AB72" s="108"/>
      <c r="AC72" s="6"/>
      <c r="AD72" s="119" t="s">
        <v>987</v>
      </c>
    </row>
    <row r="73" spans="1:30" ht="36.75" customHeight="1" x14ac:dyDescent="0.25">
      <c r="A73" s="109" t="s">
        <v>697</v>
      </c>
      <c r="B73" s="17" t="s">
        <v>910</v>
      </c>
      <c r="C73" s="6">
        <v>30</v>
      </c>
      <c r="D73" s="6" t="s">
        <v>262</v>
      </c>
      <c r="E73" s="7" t="s">
        <v>333</v>
      </c>
      <c r="F73" s="138">
        <v>583.79999999999995</v>
      </c>
      <c r="G73" s="6" t="s">
        <v>258</v>
      </c>
      <c r="H73" s="17" t="s">
        <v>519</v>
      </c>
      <c r="I73" s="7" t="s">
        <v>531</v>
      </c>
      <c r="J73" s="28">
        <v>25477</v>
      </c>
      <c r="K73" s="9">
        <f t="shared" si="18"/>
        <v>69.8</v>
      </c>
      <c r="L73" s="71" t="s">
        <v>251</v>
      </c>
      <c r="M73" s="13" t="s">
        <v>251</v>
      </c>
      <c r="N73" s="13"/>
      <c r="O73" s="6" t="str">
        <f t="shared" si="20"/>
        <v>DA</v>
      </c>
      <c r="P73" s="13"/>
      <c r="Q73" s="6" t="str">
        <f t="shared" si="19"/>
        <v/>
      </c>
      <c r="R73" s="13" t="str">
        <f t="shared" si="21"/>
        <v>DA</v>
      </c>
      <c r="S73" s="13" t="str">
        <f t="shared" si="22"/>
        <v>DA</v>
      </c>
      <c r="T73" s="13"/>
      <c r="U73" s="13" t="str">
        <f t="shared" si="23"/>
        <v>DA</v>
      </c>
      <c r="V73" s="13" t="str">
        <f t="shared" si="24"/>
        <v>DA</v>
      </c>
      <c r="W73" s="13" t="str">
        <f t="shared" si="25"/>
        <v>DA</v>
      </c>
      <c r="X73" s="13" t="str">
        <f t="shared" si="26"/>
        <v>DA</v>
      </c>
      <c r="Y73" s="108"/>
      <c r="Z73" s="102"/>
      <c r="AA73" s="108"/>
      <c r="AB73" s="108"/>
      <c r="AC73" s="6"/>
      <c r="AD73" s="119" t="s">
        <v>987</v>
      </c>
    </row>
    <row r="74" spans="1:30" ht="35.25" customHeight="1" x14ac:dyDescent="0.25">
      <c r="A74" s="109" t="s">
        <v>698</v>
      </c>
      <c r="B74" s="17" t="s">
        <v>910</v>
      </c>
      <c r="C74" s="6">
        <v>30</v>
      </c>
      <c r="D74" s="6" t="s">
        <v>262</v>
      </c>
      <c r="E74" s="7" t="s">
        <v>334</v>
      </c>
      <c r="F74" s="138">
        <v>586.9</v>
      </c>
      <c r="G74" s="6" t="s">
        <v>258</v>
      </c>
      <c r="H74" s="17" t="s">
        <v>519</v>
      </c>
      <c r="I74" s="7" t="s">
        <v>532</v>
      </c>
      <c r="J74" s="28">
        <v>26266</v>
      </c>
      <c r="K74" s="9">
        <f t="shared" si="18"/>
        <v>71.961643835616442</v>
      </c>
      <c r="L74" s="71" t="s">
        <v>251</v>
      </c>
      <c r="M74" s="13" t="s">
        <v>251</v>
      </c>
      <c r="N74" s="13"/>
      <c r="O74" s="6" t="str">
        <f t="shared" si="20"/>
        <v>DA</v>
      </c>
      <c r="P74" s="13"/>
      <c r="Q74" s="6" t="str">
        <f t="shared" si="19"/>
        <v/>
      </c>
      <c r="R74" s="13" t="str">
        <f t="shared" si="21"/>
        <v>DA</v>
      </c>
      <c r="S74" s="13" t="str">
        <f t="shared" si="22"/>
        <v>DA</v>
      </c>
      <c r="T74" s="13"/>
      <c r="U74" s="13" t="str">
        <f t="shared" si="23"/>
        <v>DA</v>
      </c>
      <c r="V74" s="13" t="str">
        <f t="shared" si="24"/>
        <v>DA</v>
      </c>
      <c r="W74" s="13" t="str">
        <f t="shared" si="25"/>
        <v>DA</v>
      </c>
      <c r="X74" s="13" t="str">
        <f t="shared" si="26"/>
        <v>DA</v>
      </c>
      <c r="Y74" s="108"/>
      <c r="Z74" s="102"/>
      <c r="AA74" s="108"/>
      <c r="AB74" s="108"/>
      <c r="AC74" s="6"/>
      <c r="AD74" s="119" t="s">
        <v>987</v>
      </c>
    </row>
    <row r="75" spans="1:30" ht="30" x14ac:dyDescent="0.25">
      <c r="A75" s="109" t="s">
        <v>699</v>
      </c>
      <c r="B75" s="17" t="s">
        <v>910</v>
      </c>
      <c r="C75" s="6">
        <v>30</v>
      </c>
      <c r="D75" s="6" t="s">
        <v>262</v>
      </c>
      <c r="E75" s="7" t="s">
        <v>335</v>
      </c>
      <c r="F75" s="138">
        <v>590.79999999999995</v>
      </c>
      <c r="G75" s="6" t="s">
        <v>258</v>
      </c>
      <c r="H75" s="17" t="s">
        <v>520</v>
      </c>
      <c r="I75" s="7" t="s">
        <v>531</v>
      </c>
      <c r="J75" s="28">
        <v>65139</v>
      </c>
      <c r="K75" s="9">
        <f t="shared" si="18"/>
        <v>178.46301369863014</v>
      </c>
      <c r="L75" s="71" t="s">
        <v>251</v>
      </c>
      <c r="M75" s="13" t="s">
        <v>251</v>
      </c>
      <c r="N75" s="13"/>
      <c r="O75" s="6" t="str">
        <f t="shared" si="20"/>
        <v>DA</v>
      </c>
      <c r="P75" s="13"/>
      <c r="Q75" s="6" t="str">
        <f t="shared" si="19"/>
        <v/>
      </c>
      <c r="R75" s="13" t="str">
        <f t="shared" si="21"/>
        <v>DA</v>
      </c>
      <c r="S75" s="13" t="str">
        <f t="shared" si="22"/>
        <v>DA</v>
      </c>
      <c r="T75" s="13"/>
      <c r="U75" s="13" t="str">
        <f t="shared" si="23"/>
        <v>DA</v>
      </c>
      <c r="V75" s="13" t="str">
        <f t="shared" si="24"/>
        <v>DA</v>
      </c>
      <c r="W75" s="13" t="str">
        <f t="shared" si="25"/>
        <v>DA</v>
      </c>
      <c r="X75" s="13" t="str">
        <f t="shared" si="26"/>
        <v>DA</v>
      </c>
      <c r="Y75" s="108"/>
      <c r="Z75" s="102"/>
      <c r="AA75" s="108"/>
      <c r="AB75" s="108"/>
      <c r="AC75" s="6"/>
      <c r="AD75" s="119" t="s">
        <v>965</v>
      </c>
    </row>
    <row r="76" spans="1:30" x14ac:dyDescent="0.25">
      <c r="A76" s="109" t="s">
        <v>700</v>
      </c>
      <c r="B76" s="17" t="s">
        <v>910</v>
      </c>
      <c r="C76" s="6">
        <v>30</v>
      </c>
      <c r="D76" s="6" t="s">
        <v>262</v>
      </c>
      <c r="E76" s="7" t="s">
        <v>336</v>
      </c>
      <c r="F76" s="138">
        <v>594</v>
      </c>
      <c r="G76" s="6" t="s">
        <v>256</v>
      </c>
      <c r="H76" s="17" t="s">
        <v>519</v>
      </c>
      <c r="I76" s="7" t="s">
        <v>532</v>
      </c>
      <c r="J76" s="28">
        <v>567617</v>
      </c>
      <c r="K76" s="9">
        <f t="shared" si="18"/>
        <v>1555.1150684931506</v>
      </c>
      <c r="L76" s="71" t="s">
        <v>251</v>
      </c>
      <c r="M76" s="13" t="s">
        <v>251</v>
      </c>
      <c r="N76" s="13"/>
      <c r="O76" s="6" t="str">
        <f t="shared" si="20"/>
        <v>DA</v>
      </c>
      <c r="P76" s="13"/>
      <c r="Q76" s="6" t="str">
        <f t="shared" si="19"/>
        <v>DA</v>
      </c>
      <c r="R76" s="13" t="str">
        <f t="shared" si="21"/>
        <v>DA</v>
      </c>
      <c r="S76" s="13" t="str">
        <f t="shared" si="22"/>
        <v>DA</v>
      </c>
      <c r="T76" s="13"/>
      <c r="U76" s="13" t="str">
        <f t="shared" si="23"/>
        <v>DA</v>
      </c>
      <c r="V76" s="13" t="str">
        <f t="shared" si="24"/>
        <v>DA</v>
      </c>
      <c r="W76" s="13" t="str">
        <f t="shared" si="25"/>
        <v>DA</v>
      </c>
      <c r="X76" s="13" t="str">
        <f t="shared" si="26"/>
        <v>DA</v>
      </c>
      <c r="Y76" s="6" t="s">
        <v>251</v>
      </c>
      <c r="Z76" s="102"/>
      <c r="AA76" s="130" t="s">
        <v>251</v>
      </c>
      <c r="AB76" s="108"/>
      <c r="AC76" s="6"/>
      <c r="AD76" s="119"/>
    </row>
    <row r="77" spans="1:30" x14ac:dyDescent="0.25">
      <c r="A77" s="109" t="s">
        <v>701</v>
      </c>
      <c r="B77" s="17" t="s">
        <v>910</v>
      </c>
      <c r="C77" s="6">
        <v>30</v>
      </c>
      <c r="D77" s="6" t="s">
        <v>262</v>
      </c>
      <c r="E77" s="7" t="s">
        <v>337</v>
      </c>
      <c r="F77" s="138">
        <v>600.29999999999995</v>
      </c>
      <c r="G77" s="6" t="s">
        <v>258</v>
      </c>
      <c r="H77" s="17" t="s">
        <v>520</v>
      </c>
      <c r="I77" s="7" t="s">
        <v>532</v>
      </c>
      <c r="J77" s="28">
        <v>8251</v>
      </c>
      <c r="K77" s="9">
        <f t="shared" si="18"/>
        <v>22.605479452054794</v>
      </c>
      <c r="L77" s="71" t="s">
        <v>251</v>
      </c>
      <c r="M77" s="13" t="s">
        <v>251</v>
      </c>
      <c r="N77" s="13"/>
      <c r="O77" s="6" t="str">
        <f t="shared" si="20"/>
        <v>DA</v>
      </c>
      <c r="P77" s="13"/>
      <c r="Q77" s="6" t="str">
        <f t="shared" si="19"/>
        <v/>
      </c>
      <c r="R77" s="13" t="str">
        <f t="shared" si="21"/>
        <v>DA</v>
      </c>
      <c r="S77" s="13" t="str">
        <f t="shared" si="22"/>
        <v>DA</v>
      </c>
      <c r="T77" s="13"/>
      <c r="U77" s="13" t="str">
        <f t="shared" si="23"/>
        <v>DA</v>
      </c>
      <c r="V77" s="13" t="str">
        <f t="shared" si="24"/>
        <v>DA</v>
      </c>
      <c r="W77" s="13" t="str">
        <f t="shared" si="25"/>
        <v>DA</v>
      </c>
      <c r="X77" s="13" t="str">
        <f t="shared" si="26"/>
        <v>DA</v>
      </c>
      <c r="Y77" s="108"/>
      <c r="Z77" s="102"/>
      <c r="AA77" s="108"/>
      <c r="AB77" s="108"/>
      <c r="AC77" s="6"/>
      <c r="AD77" s="119"/>
    </row>
    <row r="78" spans="1:30" x14ac:dyDescent="0.25">
      <c r="A78" s="109" t="s">
        <v>702</v>
      </c>
      <c r="B78" s="17" t="s">
        <v>910</v>
      </c>
      <c r="C78" s="6">
        <v>30</v>
      </c>
      <c r="D78" s="6" t="s">
        <v>262</v>
      </c>
      <c r="E78" s="7" t="s">
        <v>223</v>
      </c>
      <c r="F78" s="138">
        <v>604.5</v>
      </c>
      <c r="G78" s="6" t="s">
        <v>258</v>
      </c>
      <c r="H78" s="17" t="s">
        <v>520</v>
      </c>
      <c r="I78" s="7" t="s">
        <v>531</v>
      </c>
      <c r="J78" s="28">
        <v>743</v>
      </c>
      <c r="K78" s="9">
        <f t="shared" si="18"/>
        <v>2.0356164383561643</v>
      </c>
      <c r="L78" s="71" t="s">
        <v>251</v>
      </c>
      <c r="M78" s="13" t="s">
        <v>251</v>
      </c>
      <c r="N78" s="13"/>
      <c r="O78" s="6" t="s">
        <v>251</v>
      </c>
      <c r="P78" s="13"/>
      <c r="Q78" s="6"/>
      <c r="R78" s="13" t="s">
        <v>251</v>
      </c>
      <c r="S78" s="13" t="str">
        <f t="shared" si="22"/>
        <v/>
      </c>
      <c r="T78" s="13"/>
      <c r="U78" s="13" t="s">
        <v>251</v>
      </c>
      <c r="V78" s="13" t="s">
        <v>251</v>
      </c>
      <c r="W78" s="13" t="s">
        <v>251</v>
      </c>
      <c r="X78" s="13" t="s">
        <v>251</v>
      </c>
      <c r="Y78" s="6"/>
      <c r="Z78" s="102"/>
      <c r="AA78" s="107"/>
      <c r="AB78" s="107"/>
      <c r="AC78" s="13"/>
      <c r="AD78" s="119"/>
    </row>
    <row r="79" spans="1:30" x14ac:dyDescent="0.25">
      <c r="A79" s="109" t="s">
        <v>703</v>
      </c>
      <c r="B79" s="17" t="s">
        <v>910</v>
      </c>
      <c r="C79" s="6">
        <v>30</v>
      </c>
      <c r="D79" s="6" t="s">
        <v>262</v>
      </c>
      <c r="E79" s="7" t="s">
        <v>338</v>
      </c>
      <c r="F79" s="138">
        <v>608</v>
      </c>
      <c r="G79" s="6" t="s">
        <v>258</v>
      </c>
      <c r="H79" s="17" t="s">
        <v>520</v>
      </c>
      <c r="I79" s="7" t="s">
        <v>532</v>
      </c>
      <c r="J79" s="28">
        <v>17520</v>
      </c>
      <c r="K79" s="9">
        <f t="shared" si="18"/>
        <v>48</v>
      </c>
      <c r="L79" s="71" t="s">
        <v>251</v>
      </c>
      <c r="M79" s="13" t="s">
        <v>251</v>
      </c>
      <c r="N79" s="13"/>
      <c r="O79" s="6" t="str">
        <f t="shared" ref="O79:O91" si="27">IF(AND(OR(I79="postaja", I79="postajališče"), J79&gt;1000), "DA", "")</f>
        <v>DA</v>
      </c>
      <c r="P79" s="13"/>
      <c r="Q79" s="6" t="str">
        <f t="shared" ref="Q79:Q90" si="28">IF(OR(G79="I",G79="II",AA79="DA",AB79="DA"),"DA","")</f>
        <v/>
      </c>
      <c r="R79" s="13" t="str">
        <f t="shared" ref="R79:R110" si="29">IF(AND(OR(I79="postaja", I79="postajališče"), J79&gt;1000), "DA", "")</f>
        <v>DA</v>
      </c>
      <c r="S79" s="13" t="str">
        <f t="shared" si="22"/>
        <v>DA</v>
      </c>
      <c r="T79" s="13"/>
      <c r="U79" s="13" t="str">
        <f t="shared" ref="U79:U91" si="30">IF(AND(OR(I79="postaja", I79="postajališče"), J79&gt;1000), "DA", "")</f>
        <v>DA</v>
      </c>
      <c r="V79" s="13" t="str">
        <f t="shared" ref="V79:V110" si="31">IF(AND(OR(I79="postaja", I79="postajališče"), J79&gt;1000), "DA", "")</f>
        <v>DA</v>
      </c>
      <c r="W79" s="13" t="str">
        <f t="shared" ref="W79:W110" si="32">IF(AND(OR(I79="postaja", I79="postajališče"), J79&gt;1000), "DA", "")</f>
        <v>DA</v>
      </c>
      <c r="X79" s="13" t="str">
        <f t="shared" ref="X79:X110" si="33">IF(AND(OR(I79="postaja", I79="postajališče"), J79&gt;1000), "DA", "")</f>
        <v>DA</v>
      </c>
      <c r="Y79" s="108"/>
      <c r="Z79" s="102"/>
      <c r="AA79" s="108"/>
      <c r="AB79" s="108"/>
      <c r="AC79" s="6"/>
      <c r="AD79" s="119"/>
    </row>
    <row r="80" spans="1:30" x14ac:dyDescent="0.25">
      <c r="A80" s="109" t="s">
        <v>704</v>
      </c>
      <c r="B80" s="17" t="s">
        <v>911</v>
      </c>
      <c r="C80" s="6">
        <v>31</v>
      </c>
      <c r="D80" s="6" t="s">
        <v>263</v>
      </c>
      <c r="E80" s="7" t="s">
        <v>339</v>
      </c>
      <c r="F80" s="138">
        <v>1.7</v>
      </c>
      <c r="G80" s="6" t="s">
        <v>258</v>
      </c>
      <c r="H80" s="17" t="s">
        <v>520</v>
      </c>
      <c r="I80" s="7" t="s">
        <v>531</v>
      </c>
      <c r="J80" s="28">
        <v>40497</v>
      </c>
      <c r="K80" s="9">
        <f t="shared" ref="K80:K90" si="34">J80/300</f>
        <v>134.99</v>
      </c>
      <c r="L80" s="71" t="s">
        <v>251</v>
      </c>
      <c r="M80" s="13" t="s">
        <v>251</v>
      </c>
      <c r="N80" s="13"/>
      <c r="O80" s="6" t="str">
        <f t="shared" si="27"/>
        <v>DA</v>
      </c>
      <c r="P80" s="13"/>
      <c r="Q80" s="6" t="str">
        <f t="shared" si="28"/>
        <v/>
      </c>
      <c r="R80" s="13" t="str">
        <f t="shared" si="29"/>
        <v>DA</v>
      </c>
      <c r="S80" s="13" t="str">
        <f t="shared" si="22"/>
        <v>DA</v>
      </c>
      <c r="T80" s="13"/>
      <c r="U80" s="13" t="str">
        <f t="shared" si="30"/>
        <v>DA</v>
      </c>
      <c r="V80" s="13" t="str">
        <f t="shared" si="31"/>
        <v>DA</v>
      </c>
      <c r="W80" s="13" t="str">
        <f t="shared" si="32"/>
        <v>DA</v>
      </c>
      <c r="X80" s="13" t="str">
        <f t="shared" si="33"/>
        <v>DA</v>
      </c>
      <c r="Y80" s="108"/>
      <c r="Z80" s="102"/>
      <c r="AA80" s="108"/>
      <c r="AB80" s="108"/>
      <c r="AC80" s="6"/>
      <c r="AD80" s="119"/>
    </row>
    <row r="81" spans="1:30" x14ac:dyDescent="0.25">
      <c r="A81" s="109" t="s">
        <v>705</v>
      </c>
      <c r="B81" s="17" t="s">
        <v>911</v>
      </c>
      <c r="C81" s="6">
        <v>31</v>
      </c>
      <c r="D81" s="6" t="s">
        <v>263</v>
      </c>
      <c r="E81" s="7" t="s">
        <v>340</v>
      </c>
      <c r="F81" s="138">
        <v>7</v>
      </c>
      <c r="G81" s="6" t="s">
        <v>258</v>
      </c>
      <c r="H81" s="17" t="s">
        <v>520</v>
      </c>
      <c r="I81" s="7" t="s">
        <v>531</v>
      </c>
      <c r="J81" s="28">
        <v>19010</v>
      </c>
      <c r="K81" s="9">
        <f t="shared" si="34"/>
        <v>63.366666666666667</v>
      </c>
      <c r="L81" s="71" t="s">
        <v>251</v>
      </c>
      <c r="M81" s="13" t="s">
        <v>251</v>
      </c>
      <c r="N81" s="13"/>
      <c r="O81" s="6" t="str">
        <f t="shared" si="27"/>
        <v>DA</v>
      </c>
      <c r="P81" s="13"/>
      <c r="Q81" s="6" t="str">
        <f t="shared" si="28"/>
        <v/>
      </c>
      <c r="R81" s="13" t="str">
        <f t="shared" si="29"/>
        <v>DA</v>
      </c>
      <c r="S81" s="13" t="str">
        <f t="shared" si="22"/>
        <v>DA</v>
      </c>
      <c r="T81" s="13"/>
      <c r="U81" s="13" t="str">
        <f t="shared" si="30"/>
        <v>DA</v>
      </c>
      <c r="V81" s="13" t="str">
        <f t="shared" si="31"/>
        <v>DA</v>
      </c>
      <c r="W81" s="13" t="str">
        <f t="shared" si="32"/>
        <v>DA</v>
      </c>
      <c r="X81" s="13" t="str">
        <f t="shared" si="33"/>
        <v>DA</v>
      </c>
      <c r="Y81" s="108"/>
      <c r="Z81" s="102"/>
      <c r="AA81" s="108"/>
      <c r="AB81" s="108"/>
      <c r="AC81" s="6"/>
      <c r="AD81" s="119"/>
    </row>
    <row r="82" spans="1:30" x14ac:dyDescent="0.25">
      <c r="A82" s="109" t="s">
        <v>706</v>
      </c>
      <c r="B82" s="17" t="s">
        <v>911</v>
      </c>
      <c r="C82" s="6">
        <v>31</v>
      </c>
      <c r="D82" s="6" t="s">
        <v>263</v>
      </c>
      <c r="E82" s="7" t="s">
        <v>64</v>
      </c>
      <c r="F82" s="138">
        <v>8.8000000000000007</v>
      </c>
      <c r="G82" s="27" t="s">
        <v>257</v>
      </c>
      <c r="H82" s="17" t="s">
        <v>520</v>
      </c>
      <c r="I82" s="7" t="s">
        <v>532</v>
      </c>
      <c r="J82" s="28">
        <v>47032</v>
      </c>
      <c r="K82" s="9">
        <f t="shared" si="34"/>
        <v>156.77333333333334</v>
      </c>
      <c r="L82" s="71" t="s">
        <v>251</v>
      </c>
      <c r="M82" s="13" t="s">
        <v>251</v>
      </c>
      <c r="N82" s="13"/>
      <c r="O82" s="6" t="str">
        <f t="shared" si="27"/>
        <v>DA</v>
      </c>
      <c r="P82" s="13"/>
      <c r="Q82" s="6" t="str">
        <f t="shared" si="28"/>
        <v/>
      </c>
      <c r="R82" s="13" t="str">
        <f t="shared" si="29"/>
        <v>DA</v>
      </c>
      <c r="S82" s="13" t="str">
        <f t="shared" si="22"/>
        <v>DA</v>
      </c>
      <c r="T82" s="13"/>
      <c r="U82" s="13" t="str">
        <f t="shared" si="30"/>
        <v>DA</v>
      </c>
      <c r="V82" s="13" t="str">
        <f t="shared" si="31"/>
        <v>DA</v>
      </c>
      <c r="W82" s="13" t="str">
        <f t="shared" si="32"/>
        <v>DA</v>
      </c>
      <c r="X82" s="13" t="str">
        <f t="shared" si="33"/>
        <v>DA</v>
      </c>
      <c r="Y82" s="108"/>
      <c r="Z82" s="102"/>
      <c r="AA82" s="108"/>
      <c r="AB82" s="108"/>
      <c r="AC82" s="6"/>
      <c r="AD82" s="119"/>
    </row>
    <row r="83" spans="1:30" x14ac:dyDescent="0.25">
      <c r="A83" s="109" t="s">
        <v>707</v>
      </c>
      <c r="B83" s="17" t="s">
        <v>911</v>
      </c>
      <c r="C83" s="6">
        <v>31</v>
      </c>
      <c r="D83" s="6" t="s">
        <v>263</v>
      </c>
      <c r="E83" s="7" t="s">
        <v>341</v>
      </c>
      <c r="F83" s="138">
        <v>13.2</v>
      </c>
      <c r="G83" s="6" t="s">
        <v>258</v>
      </c>
      <c r="H83" s="17" t="s">
        <v>520</v>
      </c>
      <c r="I83" s="7" t="s">
        <v>531</v>
      </c>
      <c r="J83" s="28">
        <v>22665</v>
      </c>
      <c r="K83" s="9">
        <f t="shared" si="34"/>
        <v>75.55</v>
      </c>
      <c r="L83" s="71" t="s">
        <v>251</v>
      </c>
      <c r="M83" s="13" t="s">
        <v>251</v>
      </c>
      <c r="N83" s="13"/>
      <c r="O83" s="6" t="str">
        <f t="shared" si="27"/>
        <v>DA</v>
      </c>
      <c r="P83" s="13"/>
      <c r="Q83" s="6" t="str">
        <f t="shared" si="28"/>
        <v/>
      </c>
      <c r="R83" s="13" t="str">
        <f t="shared" si="29"/>
        <v>DA</v>
      </c>
      <c r="S83" s="13" t="str">
        <f t="shared" si="22"/>
        <v>DA</v>
      </c>
      <c r="T83" s="13"/>
      <c r="U83" s="13" t="str">
        <f t="shared" si="30"/>
        <v>DA</v>
      </c>
      <c r="V83" s="13" t="str">
        <f t="shared" si="31"/>
        <v>DA</v>
      </c>
      <c r="W83" s="13" t="str">
        <f t="shared" si="32"/>
        <v>DA</v>
      </c>
      <c r="X83" s="13" t="str">
        <f t="shared" si="33"/>
        <v>DA</v>
      </c>
      <c r="Y83" s="108"/>
      <c r="Z83" s="102"/>
      <c r="AA83" s="108"/>
      <c r="AB83" s="108"/>
      <c r="AC83" s="6"/>
      <c r="AD83" s="119"/>
    </row>
    <row r="84" spans="1:30" x14ac:dyDescent="0.25">
      <c r="A84" s="109" t="s">
        <v>708</v>
      </c>
      <c r="B84" s="17" t="s">
        <v>911</v>
      </c>
      <c r="C84" s="6">
        <v>31</v>
      </c>
      <c r="D84" s="6" t="s">
        <v>263</v>
      </c>
      <c r="E84" s="7" t="s">
        <v>342</v>
      </c>
      <c r="F84" s="138">
        <v>17.5</v>
      </c>
      <c r="G84" s="27" t="s">
        <v>257</v>
      </c>
      <c r="H84" s="17" t="s">
        <v>520</v>
      </c>
      <c r="I84" s="7" t="s">
        <v>532</v>
      </c>
      <c r="J84" s="28">
        <v>64818</v>
      </c>
      <c r="K84" s="9">
        <f t="shared" si="34"/>
        <v>216.06</v>
      </c>
      <c r="L84" s="71" t="s">
        <v>251</v>
      </c>
      <c r="M84" s="13" t="s">
        <v>251</v>
      </c>
      <c r="N84" s="13"/>
      <c r="O84" s="6" t="str">
        <f t="shared" si="27"/>
        <v>DA</v>
      </c>
      <c r="P84" s="13"/>
      <c r="Q84" s="6" t="str">
        <f t="shared" si="28"/>
        <v/>
      </c>
      <c r="R84" s="13" t="str">
        <f t="shared" si="29"/>
        <v>DA</v>
      </c>
      <c r="S84" s="13" t="str">
        <f t="shared" si="22"/>
        <v>DA</v>
      </c>
      <c r="T84" s="13"/>
      <c r="U84" s="13" t="str">
        <f t="shared" si="30"/>
        <v>DA</v>
      </c>
      <c r="V84" s="13" t="str">
        <f t="shared" si="31"/>
        <v>DA</v>
      </c>
      <c r="W84" s="13" t="str">
        <f t="shared" si="32"/>
        <v>DA</v>
      </c>
      <c r="X84" s="13" t="str">
        <f t="shared" si="33"/>
        <v>DA</v>
      </c>
      <c r="Y84" s="108"/>
      <c r="Z84" s="102"/>
      <c r="AA84" s="108"/>
      <c r="AB84" s="108"/>
      <c r="AC84" s="6"/>
      <c r="AD84" s="119"/>
    </row>
    <row r="85" spans="1:30" x14ac:dyDescent="0.25">
      <c r="A85" s="109" t="s">
        <v>709</v>
      </c>
      <c r="B85" s="17" t="s">
        <v>911</v>
      </c>
      <c r="C85" s="6">
        <v>31</v>
      </c>
      <c r="D85" s="6" t="s">
        <v>263</v>
      </c>
      <c r="E85" s="7" t="s">
        <v>343</v>
      </c>
      <c r="F85" s="138">
        <v>23.3</v>
      </c>
      <c r="G85" s="6" t="s">
        <v>258</v>
      </c>
      <c r="H85" s="17" t="s">
        <v>520</v>
      </c>
      <c r="I85" s="7" t="s">
        <v>532</v>
      </c>
      <c r="J85" s="28">
        <v>44849</v>
      </c>
      <c r="K85" s="9">
        <f t="shared" si="34"/>
        <v>149.49666666666667</v>
      </c>
      <c r="L85" s="71" t="s">
        <v>251</v>
      </c>
      <c r="M85" s="13" t="s">
        <v>251</v>
      </c>
      <c r="N85" s="13"/>
      <c r="O85" s="6" t="str">
        <f t="shared" si="27"/>
        <v>DA</v>
      </c>
      <c r="P85" s="13"/>
      <c r="Q85" s="6" t="str">
        <f t="shared" si="28"/>
        <v/>
      </c>
      <c r="R85" s="13" t="str">
        <f t="shared" si="29"/>
        <v>DA</v>
      </c>
      <c r="S85" s="13" t="str">
        <f t="shared" si="22"/>
        <v>DA</v>
      </c>
      <c r="T85" s="13"/>
      <c r="U85" s="13" t="str">
        <f t="shared" si="30"/>
        <v>DA</v>
      </c>
      <c r="V85" s="13" t="str">
        <f t="shared" si="31"/>
        <v>DA</v>
      </c>
      <c r="W85" s="13" t="str">
        <f t="shared" si="32"/>
        <v>DA</v>
      </c>
      <c r="X85" s="13" t="str">
        <f t="shared" si="33"/>
        <v>DA</v>
      </c>
      <c r="Y85" s="108"/>
      <c r="Z85" s="102"/>
      <c r="AA85" s="108"/>
      <c r="AB85" s="108"/>
      <c r="AC85" s="6"/>
      <c r="AD85" s="119"/>
    </row>
    <row r="86" spans="1:30" x14ac:dyDescent="0.25">
      <c r="A86" s="109" t="s">
        <v>710</v>
      </c>
      <c r="B86" s="17" t="s">
        <v>911</v>
      </c>
      <c r="C86" s="6">
        <v>31</v>
      </c>
      <c r="D86" s="6" t="s">
        <v>263</v>
      </c>
      <c r="E86" s="7" t="s">
        <v>344</v>
      </c>
      <c r="F86" s="138">
        <v>25.4</v>
      </c>
      <c r="G86" s="6" t="s">
        <v>258</v>
      </c>
      <c r="H86" s="17" t="s">
        <v>520</v>
      </c>
      <c r="I86" s="7" t="s">
        <v>531</v>
      </c>
      <c r="J86" s="28">
        <v>12727</v>
      </c>
      <c r="K86" s="9">
        <f t="shared" si="34"/>
        <v>42.423333333333332</v>
      </c>
      <c r="L86" s="71" t="s">
        <v>251</v>
      </c>
      <c r="M86" s="13" t="s">
        <v>251</v>
      </c>
      <c r="N86" s="13"/>
      <c r="O86" s="6" t="str">
        <f t="shared" si="27"/>
        <v>DA</v>
      </c>
      <c r="P86" s="13"/>
      <c r="Q86" s="6" t="str">
        <f t="shared" si="28"/>
        <v/>
      </c>
      <c r="R86" s="13" t="str">
        <f t="shared" si="29"/>
        <v>DA</v>
      </c>
      <c r="S86" s="13" t="str">
        <f t="shared" si="22"/>
        <v>DA</v>
      </c>
      <c r="T86" s="13"/>
      <c r="U86" s="13" t="str">
        <f t="shared" si="30"/>
        <v>DA</v>
      </c>
      <c r="V86" s="13" t="str">
        <f t="shared" si="31"/>
        <v>DA</v>
      </c>
      <c r="W86" s="13" t="str">
        <f t="shared" si="32"/>
        <v>DA</v>
      </c>
      <c r="X86" s="13" t="str">
        <f t="shared" si="33"/>
        <v>DA</v>
      </c>
      <c r="Y86" s="108"/>
      <c r="Z86" s="102"/>
      <c r="AA86" s="108"/>
      <c r="AB86" s="108"/>
      <c r="AC86" s="6"/>
      <c r="AD86" s="119"/>
    </row>
    <row r="87" spans="1:30" x14ac:dyDescent="0.25">
      <c r="A87" s="109" t="s">
        <v>711</v>
      </c>
      <c r="B87" s="17" t="s">
        <v>911</v>
      </c>
      <c r="C87" s="6">
        <v>31</v>
      </c>
      <c r="D87" s="6" t="s">
        <v>263</v>
      </c>
      <c r="E87" s="7" t="s">
        <v>116</v>
      </c>
      <c r="F87" s="138">
        <v>31.3</v>
      </c>
      <c r="G87" s="6" t="s">
        <v>258</v>
      </c>
      <c r="H87" s="17" t="s">
        <v>520</v>
      </c>
      <c r="I87" s="7" t="s">
        <v>531</v>
      </c>
      <c r="J87" s="28">
        <v>13530</v>
      </c>
      <c r="K87" s="9">
        <f t="shared" si="34"/>
        <v>45.1</v>
      </c>
      <c r="L87" s="71" t="s">
        <v>251</v>
      </c>
      <c r="M87" s="13" t="s">
        <v>251</v>
      </c>
      <c r="N87" s="13"/>
      <c r="O87" s="6" t="str">
        <f t="shared" si="27"/>
        <v>DA</v>
      </c>
      <c r="P87" s="13"/>
      <c r="Q87" s="6" t="str">
        <f t="shared" si="28"/>
        <v/>
      </c>
      <c r="R87" s="13" t="str">
        <f t="shared" si="29"/>
        <v>DA</v>
      </c>
      <c r="S87" s="13" t="str">
        <f t="shared" si="22"/>
        <v>DA</v>
      </c>
      <c r="T87" s="13"/>
      <c r="U87" s="13" t="str">
        <f t="shared" si="30"/>
        <v>DA</v>
      </c>
      <c r="V87" s="13" t="str">
        <f t="shared" si="31"/>
        <v>DA</v>
      </c>
      <c r="W87" s="13" t="str">
        <f t="shared" si="32"/>
        <v>DA</v>
      </c>
      <c r="X87" s="13" t="str">
        <f t="shared" si="33"/>
        <v>DA</v>
      </c>
      <c r="Y87" s="108"/>
      <c r="Z87" s="102"/>
      <c r="AA87" s="108"/>
      <c r="AB87" s="108"/>
      <c r="AC87" s="6"/>
      <c r="AD87" s="119"/>
    </row>
    <row r="88" spans="1:30" x14ac:dyDescent="0.25">
      <c r="A88" s="109" t="s">
        <v>712</v>
      </c>
      <c r="B88" s="17" t="s">
        <v>911</v>
      </c>
      <c r="C88" s="6">
        <v>31</v>
      </c>
      <c r="D88" s="6" t="s">
        <v>263</v>
      </c>
      <c r="E88" s="7" t="s">
        <v>345</v>
      </c>
      <c r="F88" s="138">
        <v>33</v>
      </c>
      <c r="G88" s="6" t="s">
        <v>258</v>
      </c>
      <c r="H88" s="17" t="s">
        <v>520</v>
      </c>
      <c r="I88" s="7" t="s">
        <v>532</v>
      </c>
      <c r="J88" s="28">
        <v>34122</v>
      </c>
      <c r="K88" s="9">
        <f t="shared" si="34"/>
        <v>113.74</v>
      </c>
      <c r="L88" s="71" t="s">
        <v>251</v>
      </c>
      <c r="M88" s="13" t="s">
        <v>251</v>
      </c>
      <c r="N88" s="13"/>
      <c r="O88" s="6" t="str">
        <f t="shared" si="27"/>
        <v>DA</v>
      </c>
      <c r="P88" s="13"/>
      <c r="Q88" s="6" t="str">
        <f t="shared" si="28"/>
        <v/>
      </c>
      <c r="R88" s="13" t="str">
        <f t="shared" si="29"/>
        <v>DA</v>
      </c>
      <c r="S88" s="13" t="str">
        <f t="shared" si="22"/>
        <v>DA</v>
      </c>
      <c r="T88" s="13"/>
      <c r="U88" s="13" t="str">
        <f t="shared" si="30"/>
        <v>DA</v>
      </c>
      <c r="V88" s="13" t="str">
        <f t="shared" si="31"/>
        <v>DA</v>
      </c>
      <c r="W88" s="13" t="str">
        <f t="shared" si="32"/>
        <v>DA</v>
      </c>
      <c r="X88" s="13" t="str">
        <f t="shared" si="33"/>
        <v>DA</v>
      </c>
      <c r="Y88" s="108"/>
      <c r="Z88" s="102"/>
      <c r="AA88" s="108"/>
      <c r="AB88" s="108"/>
      <c r="AC88" s="6"/>
      <c r="AD88" s="119"/>
    </row>
    <row r="89" spans="1:30" x14ac:dyDescent="0.25">
      <c r="A89" s="109" t="s">
        <v>713</v>
      </c>
      <c r="B89" s="17" t="s">
        <v>911</v>
      </c>
      <c r="C89" s="6">
        <v>31</v>
      </c>
      <c r="D89" s="6" t="s">
        <v>263</v>
      </c>
      <c r="E89" s="7" t="s">
        <v>346</v>
      </c>
      <c r="F89" s="138">
        <v>35.700000000000003</v>
      </c>
      <c r="G89" s="6" t="s">
        <v>258</v>
      </c>
      <c r="H89" s="17" t="s">
        <v>520</v>
      </c>
      <c r="I89" s="7" t="s">
        <v>532</v>
      </c>
      <c r="J89" s="28">
        <v>5444</v>
      </c>
      <c r="K89" s="9">
        <f t="shared" si="34"/>
        <v>18.146666666666668</v>
      </c>
      <c r="L89" s="71" t="s">
        <v>251</v>
      </c>
      <c r="M89" s="13" t="s">
        <v>251</v>
      </c>
      <c r="N89" s="13"/>
      <c r="O89" s="6" t="str">
        <f t="shared" si="27"/>
        <v>DA</v>
      </c>
      <c r="P89" s="13"/>
      <c r="Q89" s="6" t="str">
        <f t="shared" si="28"/>
        <v/>
      </c>
      <c r="R89" s="13" t="str">
        <f t="shared" si="29"/>
        <v>DA</v>
      </c>
      <c r="S89" s="13" t="str">
        <f t="shared" si="22"/>
        <v>DA</v>
      </c>
      <c r="T89" s="13"/>
      <c r="U89" s="13" t="str">
        <f t="shared" si="30"/>
        <v>DA</v>
      </c>
      <c r="V89" s="13" t="str">
        <f t="shared" si="31"/>
        <v>DA</v>
      </c>
      <c r="W89" s="13" t="str">
        <f t="shared" si="32"/>
        <v>DA</v>
      </c>
      <c r="X89" s="13" t="str">
        <f t="shared" si="33"/>
        <v>DA</v>
      </c>
      <c r="Y89" s="108"/>
      <c r="Z89" s="102"/>
      <c r="AA89" s="108"/>
      <c r="AB89" s="108"/>
      <c r="AC89" s="6"/>
      <c r="AD89" s="119"/>
    </row>
    <row r="90" spans="1:30" x14ac:dyDescent="0.25">
      <c r="A90" s="109" t="s">
        <v>714</v>
      </c>
      <c r="B90" s="17" t="s">
        <v>911</v>
      </c>
      <c r="C90" s="6">
        <v>31</v>
      </c>
      <c r="D90" s="6" t="s">
        <v>263</v>
      </c>
      <c r="E90" s="7" t="s">
        <v>347</v>
      </c>
      <c r="F90" s="138">
        <v>37.5</v>
      </c>
      <c r="G90" s="27" t="s">
        <v>257</v>
      </c>
      <c r="H90" s="17" t="s">
        <v>520</v>
      </c>
      <c r="I90" s="7" t="s">
        <v>532</v>
      </c>
      <c r="J90" s="28">
        <v>83975</v>
      </c>
      <c r="K90" s="9">
        <f t="shared" si="34"/>
        <v>279.91666666666669</v>
      </c>
      <c r="L90" s="71" t="s">
        <v>251</v>
      </c>
      <c r="M90" s="13" t="s">
        <v>251</v>
      </c>
      <c r="N90" s="13"/>
      <c r="O90" s="6" t="str">
        <f t="shared" si="27"/>
        <v>DA</v>
      </c>
      <c r="P90" s="13"/>
      <c r="Q90" s="6" t="str">
        <f t="shared" si="28"/>
        <v/>
      </c>
      <c r="R90" s="13" t="str">
        <f t="shared" si="29"/>
        <v>DA</v>
      </c>
      <c r="S90" s="13" t="str">
        <f t="shared" si="22"/>
        <v>DA</v>
      </c>
      <c r="T90" s="13"/>
      <c r="U90" s="13" t="str">
        <f t="shared" si="30"/>
        <v>DA</v>
      </c>
      <c r="V90" s="13" t="str">
        <f t="shared" si="31"/>
        <v>DA</v>
      </c>
      <c r="W90" s="13" t="str">
        <f t="shared" si="32"/>
        <v>DA</v>
      </c>
      <c r="X90" s="13" t="str">
        <f t="shared" si="33"/>
        <v>DA</v>
      </c>
      <c r="Y90" s="108"/>
      <c r="Z90" s="102"/>
      <c r="AA90" s="108"/>
      <c r="AB90" s="108"/>
      <c r="AC90" s="130" t="s">
        <v>251</v>
      </c>
      <c r="AD90" s="119"/>
    </row>
    <row r="91" spans="1:30" x14ac:dyDescent="0.25">
      <c r="A91" s="109" t="s">
        <v>715</v>
      </c>
      <c r="B91" s="17" t="s">
        <v>912</v>
      </c>
      <c r="C91" s="6">
        <v>32</v>
      </c>
      <c r="D91" s="6" t="s">
        <v>264</v>
      </c>
      <c r="E91" s="7" t="s">
        <v>348</v>
      </c>
      <c r="F91" s="138">
        <v>28.4</v>
      </c>
      <c r="G91" s="6" t="s">
        <v>258</v>
      </c>
      <c r="H91" s="17" t="s">
        <v>520</v>
      </c>
      <c r="I91" s="7" t="s">
        <v>531</v>
      </c>
      <c r="J91" s="28">
        <v>2252</v>
      </c>
      <c r="K91" s="9">
        <f t="shared" ref="K91:K108" si="35">J91/365</f>
        <v>6.1698630136986301</v>
      </c>
      <c r="L91" s="71" t="s">
        <v>251</v>
      </c>
      <c r="M91" s="13" t="s">
        <v>251</v>
      </c>
      <c r="N91" s="13"/>
      <c r="O91" s="6" t="str">
        <f t="shared" si="27"/>
        <v>DA</v>
      </c>
      <c r="P91" s="13"/>
      <c r="Q91" s="6" t="str">
        <f t="shared" ref="Q91:Q139" si="36">IF(OR(G91="I",G91="II",AA91="DA",AB91="DA"),"DA","")</f>
        <v/>
      </c>
      <c r="R91" s="13" t="str">
        <f t="shared" si="29"/>
        <v>DA</v>
      </c>
      <c r="S91" s="13" t="str">
        <f t="shared" si="22"/>
        <v>DA</v>
      </c>
      <c r="T91" s="13"/>
      <c r="U91" s="13" t="str">
        <f t="shared" si="30"/>
        <v>DA</v>
      </c>
      <c r="V91" s="13" t="str">
        <f t="shared" si="31"/>
        <v>DA</v>
      </c>
      <c r="W91" s="13" t="str">
        <f t="shared" si="32"/>
        <v>DA</v>
      </c>
      <c r="X91" s="13" t="str">
        <f t="shared" si="33"/>
        <v>DA</v>
      </c>
      <c r="Y91" s="108"/>
      <c r="Z91" s="102"/>
      <c r="AA91" s="108"/>
      <c r="AB91" s="108"/>
      <c r="AC91" s="6"/>
      <c r="AD91" s="119"/>
    </row>
    <row r="92" spans="1:30" ht="60" x14ac:dyDescent="0.25">
      <c r="A92" s="109" t="s">
        <v>716</v>
      </c>
      <c r="B92" s="17" t="s">
        <v>912</v>
      </c>
      <c r="C92" s="6">
        <v>32</v>
      </c>
      <c r="D92" s="6" t="s">
        <v>264</v>
      </c>
      <c r="E92" s="7" t="s">
        <v>228</v>
      </c>
      <c r="F92" s="138">
        <v>30.4</v>
      </c>
      <c r="G92" s="6" t="s">
        <v>258</v>
      </c>
      <c r="H92" s="17" t="s">
        <v>520</v>
      </c>
      <c r="I92" s="7" t="s">
        <v>531</v>
      </c>
      <c r="J92" s="28">
        <v>573</v>
      </c>
      <c r="K92" s="9">
        <f t="shared" si="35"/>
        <v>1.5698630136986302</v>
      </c>
      <c r="L92" s="71"/>
      <c r="M92" s="13"/>
      <c r="N92" s="13"/>
      <c r="O92" s="6"/>
      <c r="P92" s="13"/>
      <c r="Q92" s="6" t="str">
        <f t="shared" si="36"/>
        <v/>
      </c>
      <c r="R92" s="13" t="str">
        <f t="shared" si="29"/>
        <v/>
      </c>
      <c r="S92" s="13" t="str">
        <f t="shared" si="22"/>
        <v/>
      </c>
      <c r="T92" s="13"/>
      <c r="U92" s="13"/>
      <c r="V92" s="13" t="str">
        <f t="shared" si="31"/>
        <v/>
      </c>
      <c r="W92" s="13" t="str">
        <f t="shared" si="32"/>
        <v/>
      </c>
      <c r="X92" s="13" t="str">
        <f t="shared" si="33"/>
        <v/>
      </c>
      <c r="Y92" s="108"/>
      <c r="Z92" s="102"/>
      <c r="AA92" s="108"/>
      <c r="AB92" s="108"/>
      <c r="AC92" s="6"/>
      <c r="AD92" s="119" t="s">
        <v>954</v>
      </c>
    </row>
    <row r="93" spans="1:30" ht="60" x14ac:dyDescent="0.25">
      <c r="A93" s="109" t="s">
        <v>717</v>
      </c>
      <c r="B93" s="17" t="s">
        <v>912</v>
      </c>
      <c r="C93" s="6">
        <v>32</v>
      </c>
      <c r="D93" s="6" t="s">
        <v>264</v>
      </c>
      <c r="E93" s="7" t="s">
        <v>349</v>
      </c>
      <c r="F93" s="138">
        <v>34.200000000000003</v>
      </c>
      <c r="G93" s="6" t="s">
        <v>258</v>
      </c>
      <c r="H93" s="17" t="s">
        <v>520</v>
      </c>
      <c r="I93" s="7" t="s">
        <v>531</v>
      </c>
      <c r="J93" s="28">
        <v>193</v>
      </c>
      <c r="K93" s="9">
        <f t="shared" si="35"/>
        <v>0.52876712328767128</v>
      </c>
      <c r="L93" s="71"/>
      <c r="M93" s="13"/>
      <c r="N93" s="13"/>
      <c r="O93" s="6"/>
      <c r="P93" s="13"/>
      <c r="Q93" s="6" t="str">
        <f t="shared" si="36"/>
        <v/>
      </c>
      <c r="R93" s="13" t="str">
        <f t="shared" si="29"/>
        <v/>
      </c>
      <c r="S93" s="13" t="str">
        <f t="shared" si="22"/>
        <v/>
      </c>
      <c r="T93" s="13"/>
      <c r="U93" s="13"/>
      <c r="V93" s="13" t="str">
        <f t="shared" si="31"/>
        <v/>
      </c>
      <c r="W93" s="13" t="str">
        <f t="shared" si="32"/>
        <v/>
      </c>
      <c r="X93" s="13" t="str">
        <f t="shared" si="33"/>
        <v/>
      </c>
      <c r="Y93" s="108"/>
      <c r="Z93" s="102"/>
      <c r="AA93" s="108"/>
      <c r="AB93" s="108"/>
      <c r="AC93" s="6"/>
      <c r="AD93" s="119" t="s">
        <v>954</v>
      </c>
    </row>
    <row r="94" spans="1:30" x14ac:dyDescent="0.25">
      <c r="A94" s="109" t="s">
        <v>718</v>
      </c>
      <c r="B94" s="17" t="s">
        <v>912</v>
      </c>
      <c r="C94" s="6">
        <v>32</v>
      </c>
      <c r="D94" s="6" t="s">
        <v>264</v>
      </c>
      <c r="E94" s="7" t="s">
        <v>350</v>
      </c>
      <c r="F94" s="138">
        <v>35.6</v>
      </c>
      <c r="G94" s="6" t="s">
        <v>258</v>
      </c>
      <c r="H94" s="17" t="s">
        <v>520</v>
      </c>
      <c r="I94" s="7" t="s">
        <v>532</v>
      </c>
      <c r="J94" s="28">
        <v>15259</v>
      </c>
      <c r="K94" s="9">
        <f t="shared" si="35"/>
        <v>41.805479452054797</v>
      </c>
      <c r="L94" s="71" t="s">
        <v>251</v>
      </c>
      <c r="M94" s="13" t="s">
        <v>251</v>
      </c>
      <c r="N94" s="13"/>
      <c r="O94" s="6" t="str">
        <f t="shared" ref="O94:O116" si="37">IF(AND(OR(I94="postaja", I94="postajališče"), J94&gt;1000), "DA", "")</f>
        <v>DA</v>
      </c>
      <c r="P94" s="13"/>
      <c r="Q94" s="6" t="str">
        <f t="shared" si="36"/>
        <v/>
      </c>
      <c r="R94" s="13" t="str">
        <f t="shared" si="29"/>
        <v>DA</v>
      </c>
      <c r="S94" s="13" t="str">
        <f t="shared" si="22"/>
        <v>DA</v>
      </c>
      <c r="T94" s="13"/>
      <c r="U94" s="13" t="str">
        <f t="shared" ref="U94:U116" si="38">IF(AND(OR(I94="postaja", I94="postajališče"), J94&gt;1000), "DA", "")</f>
        <v>DA</v>
      </c>
      <c r="V94" s="13" t="str">
        <f t="shared" si="31"/>
        <v>DA</v>
      </c>
      <c r="W94" s="13" t="str">
        <f t="shared" si="32"/>
        <v>DA</v>
      </c>
      <c r="X94" s="13" t="str">
        <f t="shared" si="33"/>
        <v>DA</v>
      </c>
      <c r="Y94" s="108"/>
      <c r="Z94" s="102"/>
      <c r="AA94" s="108"/>
      <c r="AB94" s="108"/>
      <c r="AC94" s="6"/>
      <c r="AD94" s="119"/>
    </row>
    <row r="95" spans="1:30" x14ac:dyDescent="0.25">
      <c r="A95" s="109" t="s">
        <v>719</v>
      </c>
      <c r="B95" s="17" t="s">
        <v>912</v>
      </c>
      <c r="C95" s="6">
        <v>32</v>
      </c>
      <c r="D95" s="6" t="s">
        <v>264</v>
      </c>
      <c r="E95" s="7" t="s">
        <v>351</v>
      </c>
      <c r="F95" s="138">
        <v>39.5</v>
      </c>
      <c r="G95" s="6" t="s">
        <v>258</v>
      </c>
      <c r="H95" s="17" t="s">
        <v>520</v>
      </c>
      <c r="I95" s="7" t="s">
        <v>531</v>
      </c>
      <c r="J95" s="28">
        <v>1229</v>
      </c>
      <c r="K95" s="9">
        <f t="shared" si="35"/>
        <v>3.3671232876712329</v>
      </c>
      <c r="L95" s="71" t="s">
        <v>251</v>
      </c>
      <c r="M95" s="13" t="s">
        <v>251</v>
      </c>
      <c r="N95" s="13"/>
      <c r="O95" s="6" t="str">
        <f t="shared" si="37"/>
        <v>DA</v>
      </c>
      <c r="P95" s="13"/>
      <c r="Q95" s="6" t="str">
        <f t="shared" si="36"/>
        <v/>
      </c>
      <c r="R95" s="13" t="str">
        <f t="shared" si="29"/>
        <v>DA</v>
      </c>
      <c r="S95" s="13" t="str">
        <f t="shared" si="22"/>
        <v>DA</v>
      </c>
      <c r="T95" s="13"/>
      <c r="U95" s="13" t="str">
        <f t="shared" si="38"/>
        <v>DA</v>
      </c>
      <c r="V95" s="13" t="str">
        <f t="shared" si="31"/>
        <v>DA</v>
      </c>
      <c r="W95" s="13" t="str">
        <f t="shared" si="32"/>
        <v>DA</v>
      </c>
      <c r="X95" s="13" t="str">
        <f t="shared" si="33"/>
        <v>DA</v>
      </c>
      <c r="Y95" s="108"/>
      <c r="Z95" s="102"/>
      <c r="AA95" s="108"/>
      <c r="AB95" s="108"/>
      <c r="AC95" s="6"/>
      <c r="AD95" s="119"/>
    </row>
    <row r="96" spans="1:30" x14ac:dyDescent="0.25">
      <c r="A96" s="109" t="s">
        <v>720</v>
      </c>
      <c r="B96" s="17" t="s">
        <v>912</v>
      </c>
      <c r="C96" s="6">
        <v>32</v>
      </c>
      <c r="D96" s="6" t="s">
        <v>264</v>
      </c>
      <c r="E96" s="7" t="s">
        <v>352</v>
      </c>
      <c r="F96" s="138">
        <v>42.1</v>
      </c>
      <c r="G96" s="6" t="s">
        <v>258</v>
      </c>
      <c r="H96" s="17" t="s">
        <v>520</v>
      </c>
      <c r="I96" s="29" t="s">
        <v>531</v>
      </c>
      <c r="J96" s="28">
        <v>21056</v>
      </c>
      <c r="K96" s="9">
        <f t="shared" si="35"/>
        <v>57.68767123287671</v>
      </c>
      <c r="L96" s="71" t="s">
        <v>251</v>
      </c>
      <c r="M96" s="13" t="s">
        <v>251</v>
      </c>
      <c r="N96" s="13"/>
      <c r="O96" s="6" t="str">
        <f t="shared" si="37"/>
        <v>DA</v>
      </c>
      <c r="P96" s="13"/>
      <c r="Q96" s="6" t="str">
        <f t="shared" si="36"/>
        <v/>
      </c>
      <c r="R96" s="13" t="str">
        <f t="shared" si="29"/>
        <v>DA</v>
      </c>
      <c r="S96" s="13" t="str">
        <f t="shared" si="22"/>
        <v>DA</v>
      </c>
      <c r="T96" s="13"/>
      <c r="U96" s="13" t="str">
        <f t="shared" si="38"/>
        <v>DA</v>
      </c>
      <c r="V96" s="13" t="str">
        <f t="shared" si="31"/>
        <v>DA</v>
      </c>
      <c r="W96" s="13" t="str">
        <f t="shared" si="32"/>
        <v>DA</v>
      </c>
      <c r="X96" s="13" t="str">
        <f t="shared" si="33"/>
        <v>DA</v>
      </c>
      <c r="Y96" s="108"/>
      <c r="Z96" s="102"/>
      <c r="AA96" s="108"/>
      <c r="AB96" s="108"/>
      <c r="AC96" s="6"/>
      <c r="AD96" s="119"/>
    </row>
    <row r="97" spans="1:30" x14ac:dyDescent="0.25">
      <c r="A97" s="109" t="s">
        <v>721</v>
      </c>
      <c r="B97" s="17" t="s">
        <v>912</v>
      </c>
      <c r="C97" s="6">
        <v>32</v>
      </c>
      <c r="D97" s="6" t="s">
        <v>264</v>
      </c>
      <c r="E97" s="7" t="s">
        <v>353</v>
      </c>
      <c r="F97" s="138">
        <v>44.5</v>
      </c>
      <c r="G97" s="6" t="s">
        <v>258</v>
      </c>
      <c r="H97" s="17" t="s">
        <v>520</v>
      </c>
      <c r="I97" s="7" t="s">
        <v>531</v>
      </c>
      <c r="J97" s="28">
        <v>10058</v>
      </c>
      <c r="K97" s="9">
        <f t="shared" si="35"/>
        <v>27.556164383561644</v>
      </c>
      <c r="L97" s="71" t="s">
        <v>251</v>
      </c>
      <c r="M97" s="13" t="s">
        <v>251</v>
      </c>
      <c r="N97" s="13"/>
      <c r="O97" s="6" t="str">
        <f t="shared" si="37"/>
        <v>DA</v>
      </c>
      <c r="P97" s="13"/>
      <c r="Q97" s="6" t="str">
        <f t="shared" si="36"/>
        <v/>
      </c>
      <c r="R97" s="13" t="str">
        <f t="shared" si="29"/>
        <v>DA</v>
      </c>
      <c r="S97" s="13" t="str">
        <f t="shared" si="22"/>
        <v>DA</v>
      </c>
      <c r="T97" s="13"/>
      <c r="U97" s="13" t="str">
        <f t="shared" si="38"/>
        <v>DA</v>
      </c>
      <c r="V97" s="13" t="str">
        <f t="shared" si="31"/>
        <v>DA</v>
      </c>
      <c r="W97" s="13" t="str">
        <f t="shared" si="32"/>
        <v>DA</v>
      </c>
      <c r="X97" s="13" t="str">
        <f t="shared" si="33"/>
        <v>DA</v>
      </c>
      <c r="Y97" s="108"/>
      <c r="Z97" s="102"/>
      <c r="AA97" s="108"/>
      <c r="AB97" s="108"/>
      <c r="AC97" s="6"/>
      <c r="AD97" s="119"/>
    </row>
    <row r="98" spans="1:30" x14ac:dyDescent="0.25">
      <c r="A98" s="109" t="s">
        <v>722</v>
      </c>
      <c r="B98" s="17" t="s">
        <v>912</v>
      </c>
      <c r="C98" s="6">
        <v>32</v>
      </c>
      <c r="D98" s="6" t="s">
        <v>264</v>
      </c>
      <c r="E98" s="7" t="s">
        <v>354</v>
      </c>
      <c r="F98" s="138">
        <v>48.3</v>
      </c>
      <c r="G98" s="6" t="s">
        <v>258</v>
      </c>
      <c r="H98" s="17" t="s">
        <v>520</v>
      </c>
      <c r="I98" s="7" t="s">
        <v>531</v>
      </c>
      <c r="J98" s="28">
        <v>2376</v>
      </c>
      <c r="K98" s="9">
        <f t="shared" si="35"/>
        <v>6.5095890410958903</v>
      </c>
      <c r="L98" s="71" t="s">
        <v>251</v>
      </c>
      <c r="M98" s="13" t="s">
        <v>251</v>
      </c>
      <c r="N98" s="13"/>
      <c r="O98" s="6" t="str">
        <f t="shared" si="37"/>
        <v>DA</v>
      </c>
      <c r="P98" s="13"/>
      <c r="Q98" s="6" t="str">
        <f t="shared" si="36"/>
        <v/>
      </c>
      <c r="R98" s="13" t="str">
        <f t="shared" si="29"/>
        <v>DA</v>
      </c>
      <c r="S98" s="13" t="str">
        <f t="shared" si="22"/>
        <v>DA</v>
      </c>
      <c r="T98" s="13"/>
      <c r="U98" s="13" t="str">
        <f t="shared" si="38"/>
        <v>DA</v>
      </c>
      <c r="V98" s="13" t="str">
        <f t="shared" si="31"/>
        <v>DA</v>
      </c>
      <c r="W98" s="13" t="str">
        <f t="shared" si="32"/>
        <v>DA</v>
      </c>
      <c r="X98" s="13" t="str">
        <f t="shared" si="33"/>
        <v>DA</v>
      </c>
      <c r="Y98" s="108"/>
      <c r="Z98" s="102"/>
      <c r="AA98" s="108"/>
      <c r="AB98" s="108"/>
      <c r="AC98" s="6"/>
      <c r="AD98" s="119"/>
    </row>
    <row r="99" spans="1:30" x14ac:dyDescent="0.25">
      <c r="A99" s="109" t="s">
        <v>723</v>
      </c>
      <c r="B99" s="17" t="s">
        <v>912</v>
      </c>
      <c r="C99" s="6">
        <v>32</v>
      </c>
      <c r="D99" s="6" t="s">
        <v>264</v>
      </c>
      <c r="E99" s="7" t="s">
        <v>355</v>
      </c>
      <c r="F99" s="138">
        <v>49.6</v>
      </c>
      <c r="G99" s="6" t="s">
        <v>258</v>
      </c>
      <c r="H99" s="17" t="s">
        <v>520</v>
      </c>
      <c r="I99" s="29" t="s">
        <v>531</v>
      </c>
      <c r="J99" s="28">
        <v>3476</v>
      </c>
      <c r="K99" s="9">
        <f t="shared" si="35"/>
        <v>9.5232876712328771</v>
      </c>
      <c r="L99" s="71" t="s">
        <v>251</v>
      </c>
      <c r="M99" s="13" t="s">
        <v>251</v>
      </c>
      <c r="N99" s="13"/>
      <c r="O99" s="6" t="str">
        <f t="shared" si="37"/>
        <v>DA</v>
      </c>
      <c r="P99" s="13"/>
      <c r="Q99" s="6" t="str">
        <f t="shared" si="36"/>
        <v/>
      </c>
      <c r="R99" s="13" t="str">
        <f t="shared" si="29"/>
        <v>DA</v>
      </c>
      <c r="S99" s="13" t="str">
        <f t="shared" si="22"/>
        <v>DA</v>
      </c>
      <c r="T99" s="13"/>
      <c r="U99" s="13" t="str">
        <f t="shared" si="38"/>
        <v>DA</v>
      </c>
      <c r="V99" s="13" t="str">
        <f t="shared" si="31"/>
        <v>DA</v>
      </c>
      <c r="W99" s="13" t="str">
        <f t="shared" si="32"/>
        <v>DA</v>
      </c>
      <c r="X99" s="13" t="str">
        <f t="shared" si="33"/>
        <v>DA</v>
      </c>
      <c r="Y99" s="108"/>
      <c r="Z99" s="102"/>
      <c r="AA99" s="108"/>
      <c r="AB99" s="108"/>
      <c r="AC99" s="6"/>
      <c r="AD99" s="119"/>
    </row>
    <row r="100" spans="1:30" x14ac:dyDescent="0.25">
      <c r="A100" s="109" t="s">
        <v>724</v>
      </c>
      <c r="B100" s="17" t="s">
        <v>912</v>
      </c>
      <c r="C100" s="13">
        <v>32</v>
      </c>
      <c r="D100" s="6" t="s">
        <v>264</v>
      </c>
      <c r="E100" s="7" t="s">
        <v>356</v>
      </c>
      <c r="F100" s="138">
        <v>52.3</v>
      </c>
      <c r="G100" s="27" t="s">
        <v>257</v>
      </c>
      <c r="H100" s="17" t="s">
        <v>520</v>
      </c>
      <c r="I100" s="7" t="s">
        <v>532</v>
      </c>
      <c r="J100" s="28">
        <v>5861</v>
      </c>
      <c r="K100" s="9">
        <f t="shared" si="35"/>
        <v>16.057534246575344</v>
      </c>
      <c r="L100" s="71" t="s">
        <v>251</v>
      </c>
      <c r="M100" s="13" t="s">
        <v>251</v>
      </c>
      <c r="N100" s="13"/>
      <c r="O100" s="6" t="str">
        <f t="shared" si="37"/>
        <v>DA</v>
      </c>
      <c r="P100" s="13"/>
      <c r="Q100" s="6" t="str">
        <f t="shared" si="36"/>
        <v/>
      </c>
      <c r="R100" s="13" t="str">
        <f t="shared" si="29"/>
        <v>DA</v>
      </c>
      <c r="S100" s="13" t="str">
        <f t="shared" si="22"/>
        <v>DA</v>
      </c>
      <c r="T100" s="13"/>
      <c r="U100" s="13" t="str">
        <f t="shared" si="38"/>
        <v>DA</v>
      </c>
      <c r="V100" s="13" t="str">
        <f t="shared" si="31"/>
        <v>DA</v>
      </c>
      <c r="W100" s="13" t="str">
        <f t="shared" si="32"/>
        <v>DA</v>
      </c>
      <c r="X100" s="13" t="str">
        <f t="shared" si="33"/>
        <v>DA</v>
      </c>
      <c r="Y100" s="108"/>
      <c r="Z100" s="102"/>
      <c r="AA100" s="108"/>
      <c r="AB100" s="108"/>
      <c r="AC100" s="6"/>
      <c r="AD100" s="119"/>
    </row>
    <row r="101" spans="1:30" x14ac:dyDescent="0.25">
      <c r="A101" s="109" t="s">
        <v>725</v>
      </c>
      <c r="B101" s="17" t="s">
        <v>912</v>
      </c>
      <c r="C101" s="13">
        <v>32</v>
      </c>
      <c r="D101" s="6" t="s">
        <v>264</v>
      </c>
      <c r="E101" s="7" t="s">
        <v>357</v>
      </c>
      <c r="F101" s="138">
        <v>56.7</v>
      </c>
      <c r="G101" s="6" t="s">
        <v>258</v>
      </c>
      <c r="H101" s="17" t="s">
        <v>520</v>
      </c>
      <c r="I101" s="29" t="s">
        <v>531</v>
      </c>
      <c r="J101" s="28">
        <v>41543</v>
      </c>
      <c r="K101" s="9">
        <f t="shared" si="35"/>
        <v>113.81643835616438</v>
      </c>
      <c r="L101" s="71" t="s">
        <v>251</v>
      </c>
      <c r="M101" s="13" t="s">
        <v>251</v>
      </c>
      <c r="N101" s="13"/>
      <c r="O101" s="6" t="str">
        <f t="shared" si="37"/>
        <v>DA</v>
      </c>
      <c r="P101" s="13"/>
      <c r="Q101" s="6" t="str">
        <f t="shared" si="36"/>
        <v/>
      </c>
      <c r="R101" s="13" t="str">
        <f t="shared" si="29"/>
        <v>DA</v>
      </c>
      <c r="S101" s="13" t="str">
        <f t="shared" si="22"/>
        <v>DA</v>
      </c>
      <c r="T101" s="13"/>
      <c r="U101" s="13" t="str">
        <f t="shared" si="38"/>
        <v>DA</v>
      </c>
      <c r="V101" s="13" t="str">
        <f t="shared" si="31"/>
        <v>DA</v>
      </c>
      <c r="W101" s="13" t="str">
        <f t="shared" si="32"/>
        <v>DA</v>
      </c>
      <c r="X101" s="13" t="str">
        <f t="shared" si="33"/>
        <v>DA</v>
      </c>
      <c r="Y101" s="108"/>
      <c r="Z101" s="102"/>
      <c r="AA101" s="108"/>
      <c r="AB101" s="108"/>
      <c r="AC101" s="6"/>
      <c r="AD101" s="119"/>
    </row>
    <row r="102" spans="1:30" x14ac:dyDescent="0.25">
      <c r="A102" s="109" t="s">
        <v>726</v>
      </c>
      <c r="B102" s="17" t="s">
        <v>912</v>
      </c>
      <c r="C102" s="13">
        <v>32</v>
      </c>
      <c r="D102" s="6" t="s">
        <v>264</v>
      </c>
      <c r="E102" s="7" t="s">
        <v>358</v>
      </c>
      <c r="F102" s="138">
        <v>60.6</v>
      </c>
      <c r="G102" s="6" t="s">
        <v>258</v>
      </c>
      <c r="H102" s="17" t="s">
        <v>520</v>
      </c>
      <c r="I102" s="7" t="s">
        <v>531</v>
      </c>
      <c r="J102" s="28">
        <v>3307</v>
      </c>
      <c r="K102" s="9">
        <f t="shared" si="35"/>
        <v>9.0602739726027401</v>
      </c>
      <c r="L102" s="71" t="s">
        <v>251</v>
      </c>
      <c r="M102" s="13" t="s">
        <v>251</v>
      </c>
      <c r="N102" s="13"/>
      <c r="O102" s="6" t="str">
        <f t="shared" si="37"/>
        <v>DA</v>
      </c>
      <c r="P102" s="13"/>
      <c r="Q102" s="6" t="str">
        <f t="shared" si="36"/>
        <v/>
      </c>
      <c r="R102" s="13" t="str">
        <f t="shared" si="29"/>
        <v>DA</v>
      </c>
      <c r="S102" s="13" t="str">
        <f t="shared" si="22"/>
        <v>DA</v>
      </c>
      <c r="T102" s="13"/>
      <c r="U102" s="13" t="str">
        <f t="shared" si="38"/>
        <v>DA</v>
      </c>
      <c r="V102" s="13" t="str">
        <f t="shared" si="31"/>
        <v>DA</v>
      </c>
      <c r="W102" s="13" t="str">
        <f t="shared" si="32"/>
        <v>DA</v>
      </c>
      <c r="X102" s="13" t="str">
        <f t="shared" si="33"/>
        <v>DA</v>
      </c>
      <c r="Y102" s="108"/>
      <c r="Z102" s="102"/>
      <c r="AA102" s="108"/>
      <c r="AB102" s="108"/>
      <c r="AC102" s="6"/>
      <c r="AD102" s="119"/>
    </row>
    <row r="103" spans="1:30" x14ac:dyDescent="0.25">
      <c r="A103" s="109" t="s">
        <v>727</v>
      </c>
      <c r="B103" s="17" t="s">
        <v>912</v>
      </c>
      <c r="C103" s="6">
        <v>33</v>
      </c>
      <c r="D103" s="6" t="s">
        <v>265</v>
      </c>
      <c r="E103" s="7" t="s">
        <v>359</v>
      </c>
      <c r="F103" s="138">
        <v>39.5</v>
      </c>
      <c r="G103" s="6" t="s">
        <v>258</v>
      </c>
      <c r="H103" s="17" t="s">
        <v>520</v>
      </c>
      <c r="I103" s="7" t="s">
        <v>532</v>
      </c>
      <c r="J103" s="28">
        <v>2885</v>
      </c>
      <c r="K103" s="9">
        <f t="shared" si="35"/>
        <v>7.904109589041096</v>
      </c>
      <c r="L103" s="71" t="s">
        <v>251</v>
      </c>
      <c r="M103" s="13" t="s">
        <v>251</v>
      </c>
      <c r="N103" s="13"/>
      <c r="O103" s="6" t="str">
        <f t="shared" si="37"/>
        <v>DA</v>
      </c>
      <c r="P103" s="13"/>
      <c r="Q103" s="6" t="str">
        <f t="shared" si="36"/>
        <v/>
      </c>
      <c r="R103" s="13" t="str">
        <f t="shared" si="29"/>
        <v>DA</v>
      </c>
      <c r="S103" s="13" t="str">
        <f t="shared" si="22"/>
        <v>DA</v>
      </c>
      <c r="T103" s="13"/>
      <c r="U103" s="13" t="str">
        <f t="shared" si="38"/>
        <v>DA</v>
      </c>
      <c r="V103" s="13" t="str">
        <f t="shared" si="31"/>
        <v>DA</v>
      </c>
      <c r="W103" s="13" t="str">
        <f t="shared" si="32"/>
        <v>DA</v>
      </c>
      <c r="X103" s="13" t="str">
        <f t="shared" si="33"/>
        <v>DA</v>
      </c>
      <c r="Y103" s="108"/>
      <c r="Z103" s="102"/>
      <c r="AA103" s="108"/>
      <c r="AB103" s="108"/>
      <c r="AC103" s="6"/>
      <c r="AD103" s="119"/>
    </row>
    <row r="104" spans="1:30" x14ac:dyDescent="0.25">
      <c r="A104" s="109" t="s">
        <v>728</v>
      </c>
      <c r="B104" s="17" t="s">
        <v>912</v>
      </c>
      <c r="C104" s="6">
        <v>33</v>
      </c>
      <c r="D104" s="6" t="s">
        <v>265</v>
      </c>
      <c r="E104" s="7" t="s">
        <v>360</v>
      </c>
      <c r="F104" s="138">
        <v>42.4</v>
      </c>
      <c r="G104" s="6" t="s">
        <v>258</v>
      </c>
      <c r="H104" s="17" t="s">
        <v>520</v>
      </c>
      <c r="I104" s="7" t="s">
        <v>531</v>
      </c>
      <c r="J104" s="28">
        <v>6967</v>
      </c>
      <c r="K104" s="9">
        <f t="shared" si="35"/>
        <v>19.087671232876712</v>
      </c>
      <c r="L104" s="71" t="s">
        <v>251</v>
      </c>
      <c r="M104" s="13" t="s">
        <v>251</v>
      </c>
      <c r="N104" s="13"/>
      <c r="O104" s="6" t="str">
        <f t="shared" si="37"/>
        <v>DA</v>
      </c>
      <c r="P104" s="13"/>
      <c r="Q104" s="6" t="str">
        <f t="shared" si="36"/>
        <v/>
      </c>
      <c r="R104" s="13" t="str">
        <f t="shared" si="29"/>
        <v>DA</v>
      </c>
      <c r="S104" s="13" t="str">
        <f t="shared" si="22"/>
        <v>DA</v>
      </c>
      <c r="T104" s="13"/>
      <c r="U104" s="13" t="str">
        <f t="shared" si="38"/>
        <v>DA</v>
      </c>
      <c r="V104" s="13" t="str">
        <f t="shared" si="31"/>
        <v>DA</v>
      </c>
      <c r="W104" s="13" t="str">
        <f t="shared" si="32"/>
        <v>DA</v>
      </c>
      <c r="X104" s="13" t="str">
        <f t="shared" si="33"/>
        <v>DA</v>
      </c>
      <c r="Y104" s="108"/>
      <c r="Z104" s="102"/>
      <c r="AA104" s="108"/>
      <c r="AB104" s="108"/>
      <c r="AC104" s="6"/>
      <c r="AD104" s="119"/>
    </row>
    <row r="105" spans="1:30" x14ac:dyDescent="0.25">
      <c r="A105" s="109" t="s">
        <v>729</v>
      </c>
      <c r="B105" s="17" t="s">
        <v>912</v>
      </c>
      <c r="C105" s="6">
        <v>33</v>
      </c>
      <c r="D105" s="6" t="s">
        <v>265</v>
      </c>
      <c r="E105" s="7" t="s">
        <v>361</v>
      </c>
      <c r="F105" s="138">
        <v>43.7</v>
      </c>
      <c r="G105" s="6" t="s">
        <v>258</v>
      </c>
      <c r="H105" s="17" t="s">
        <v>520</v>
      </c>
      <c r="I105" s="7" t="s">
        <v>531</v>
      </c>
      <c r="J105" s="28">
        <v>2220</v>
      </c>
      <c r="K105" s="9">
        <f t="shared" si="35"/>
        <v>6.0821917808219181</v>
      </c>
      <c r="L105" s="71" t="s">
        <v>251</v>
      </c>
      <c r="M105" s="13" t="s">
        <v>251</v>
      </c>
      <c r="N105" s="13"/>
      <c r="O105" s="6" t="str">
        <f t="shared" si="37"/>
        <v>DA</v>
      </c>
      <c r="P105" s="13"/>
      <c r="Q105" s="6" t="str">
        <f t="shared" si="36"/>
        <v/>
      </c>
      <c r="R105" s="13" t="str">
        <f t="shared" si="29"/>
        <v>DA</v>
      </c>
      <c r="S105" s="13" t="str">
        <f t="shared" si="22"/>
        <v>DA</v>
      </c>
      <c r="T105" s="13"/>
      <c r="U105" s="13" t="str">
        <f t="shared" si="38"/>
        <v>DA</v>
      </c>
      <c r="V105" s="13" t="str">
        <f t="shared" si="31"/>
        <v>DA</v>
      </c>
      <c r="W105" s="13" t="str">
        <f t="shared" si="32"/>
        <v>DA</v>
      </c>
      <c r="X105" s="13" t="str">
        <f t="shared" si="33"/>
        <v>DA</v>
      </c>
      <c r="Y105" s="108"/>
      <c r="Z105" s="102"/>
      <c r="AA105" s="108"/>
      <c r="AB105" s="108"/>
      <c r="AC105" s="6"/>
      <c r="AD105" s="119"/>
    </row>
    <row r="106" spans="1:30" x14ac:dyDescent="0.25">
      <c r="A106" s="109" t="s">
        <v>730</v>
      </c>
      <c r="B106" s="17" t="s">
        <v>912</v>
      </c>
      <c r="C106" s="6">
        <v>33</v>
      </c>
      <c r="D106" s="6" t="s">
        <v>265</v>
      </c>
      <c r="E106" s="7" t="s">
        <v>362</v>
      </c>
      <c r="F106" s="138">
        <v>44.8</v>
      </c>
      <c r="G106" s="6" t="s">
        <v>258</v>
      </c>
      <c r="H106" s="17" t="s">
        <v>520</v>
      </c>
      <c r="I106" s="7" t="s">
        <v>531</v>
      </c>
      <c r="J106" s="28">
        <v>2513</v>
      </c>
      <c r="K106" s="9">
        <f t="shared" si="35"/>
        <v>6.8849315068493153</v>
      </c>
      <c r="L106" s="71" t="s">
        <v>251</v>
      </c>
      <c r="M106" s="13" t="s">
        <v>251</v>
      </c>
      <c r="N106" s="13"/>
      <c r="O106" s="6" t="str">
        <f t="shared" si="37"/>
        <v>DA</v>
      </c>
      <c r="P106" s="13"/>
      <c r="Q106" s="6" t="str">
        <f t="shared" si="36"/>
        <v/>
      </c>
      <c r="R106" s="13" t="str">
        <f t="shared" si="29"/>
        <v>DA</v>
      </c>
      <c r="S106" s="13" t="str">
        <f t="shared" si="22"/>
        <v>DA</v>
      </c>
      <c r="T106" s="13"/>
      <c r="U106" s="13" t="str">
        <f t="shared" si="38"/>
        <v>DA</v>
      </c>
      <c r="V106" s="13" t="str">
        <f t="shared" si="31"/>
        <v>DA</v>
      </c>
      <c r="W106" s="13" t="str">
        <f t="shared" si="32"/>
        <v>DA</v>
      </c>
      <c r="X106" s="13" t="str">
        <f t="shared" si="33"/>
        <v>DA</v>
      </c>
      <c r="Y106" s="108"/>
      <c r="Z106" s="102"/>
      <c r="AA106" s="107"/>
      <c r="AB106" s="107"/>
      <c r="AC106" s="13"/>
      <c r="AD106" s="119"/>
    </row>
    <row r="107" spans="1:30" x14ac:dyDescent="0.25">
      <c r="A107" s="109" t="s">
        <v>731</v>
      </c>
      <c r="B107" s="17" t="s">
        <v>912</v>
      </c>
      <c r="C107" s="6">
        <v>33</v>
      </c>
      <c r="D107" s="6" t="s">
        <v>265</v>
      </c>
      <c r="E107" s="7" t="s">
        <v>363</v>
      </c>
      <c r="F107" s="138">
        <v>46</v>
      </c>
      <c r="G107" s="6" t="s">
        <v>258</v>
      </c>
      <c r="H107" s="17" t="s">
        <v>520</v>
      </c>
      <c r="I107" s="7" t="s">
        <v>531</v>
      </c>
      <c r="J107" s="28">
        <v>2490</v>
      </c>
      <c r="K107" s="9">
        <f t="shared" si="35"/>
        <v>6.8219178082191778</v>
      </c>
      <c r="L107" s="71" t="s">
        <v>251</v>
      </c>
      <c r="M107" s="13" t="s">
        <v>251</v>
      </c>
      <c r="N107" s="13"/>
      <c r="O107" s="6" t="str">
        <f t="shared" si="37"/>
        <v>DA</v>
      </c>
      <c r="P107" s="13"/>
      <c r="Q107" s="6" t="str">
        <f t="shared" si="36"/>
        <v/>
      </c>
      <c r="R107" s="13" t="str">
        <f t="shared" si="29"/>
        <v>DA</v>
      </c>
      <c r="S107" s="13" t="str">
        <f t="shared" si="22"/>
        <v>DA</v>
      </c>
      <c r="T107" s="13"/>
      <c r="U107" s="13" t="str">
        <f t="shared" si="38"/>
        <v>DA</v>
      </c>
      <c r="V107" s="13" t="str">
        <f t="shared" si="31"/>
        <v>DA</v>
      </c>
      <c r="W107" s="13" t="str">
        <f t="shared" si="32"/>
        <v>DA</v>
      </c>
      <c r="X107" s="13" t="str">
        <f t="shared" si="33"/>
        <v>DA</v>
      </c>
      <c r="Y107" s="108"/>
      <c r="Z107" s="102"/>
      <c r="AA107" s="108"/>
      <c r="AB107" s="108"/>
      <c r="AC107" s="6"/>
      <c r="AD107" s="119"/>
    </row>
    <row r="108" spans="1:30" x14ac:dyDescent="0.25">
      <c r="A108" s="109" t="s">
        <v>732</v>
      </c>
      <c r="B108" s="17" t="s">
        <v>912</v>
      </c>
      <c r="C108" s="6">
        <v>33</v>
      </c>
      <c r="D108" s="6" t="s">
        <v>265</v>
      </c>
      <c r="E108" s="7" t="s">
        <v>364</v>
      </c>
      <c r="F108" s="138">
        <v>49.5</v>
      </c>
      <c r="G108" s="6" t="s">
        <v>258</v>
      </c>
      <c r="H108" s="17" t="s">
        <v>520</v>
      </c>
      <c r="I108" s="7" t="s">
        <v>531</v>
      </c>
      <c r="J108" s="28">
        <v>1857</v>
      </c>
      <c r="K108" s="9">
        <f t="shared" si="35"/>
        <v>5.087671232876712</v>
      </c>
      <c r="L108" s="71" t="s">
        <v>251</v>
      </c>
      <c r="M108" s="13" t="s">
        <v>251</v>
      </c>
      <c r="N108" s="13"/>
      <c r="O108" s="6" t="str">
        <f t="shared" si="37"/>
        <v>DA</v>
      </c>
      <c r="P108" s="13"/>
      <c r="Q108" s="6" t="str">
        <f t="shared" si="36"/>
        <v/>
      </c>
      <c r="R108" s="13" t="str">
        <f t="shared" si="29"/>
        <v>DA</v>
      </c>
      <c r="S108" s="13" t="str">
        <f t="shared" si="22"/>
        <v>DA</v>
      </c>
      <c r="T108" s="13"/>
      <c r="U108" s="13" t="str">
        <f t="shared" si="38"/>
        <v>DA</v>
      </c>
      <c r="V108" s="13" t="str">
        <f t="shared" si="31"/>
        <v>DA</v>
      </c>
      <c r="W108" s="13" t="str">
        <f t="shared" si="32"/>
        <v>DA</v>
      </c>
      <c r="X108" s="13" t="str">
        <f t="shared" si="33"/>
        <v>DA</v>
      </c>
      <c r="Y108" s="108"/>
      <c r="Z108" s="102"/>
      <c r="AA108" s="108"/>
      <c r="AB108" s="108"/>
      <c r="AC108" s="6"/>
      <c r="AD108" s="119"/>
    </row>
    <row r="109" spans="1:30" x14ac:dyDescent="0.25">
      <c r="A109" s="109" t="s">
        <v>733</v>
      </c>
      <c r="B109" s="17" t="s">
        <v>912</v>
      </c>
      <c r="C109" s="13">
        <v>34</v>
      </c>
      <c r="D109" s="6" t="s">
        <v>266</v>
      </c>
      <c r="E109" s="7" t="s">
        <v>365</v>
      </c>
      <c r="F109" s="138">
        <v>1</v>
      </c>
      <c r="G109" s="6" t="s">
        <v>258</v>
      </c>
      <c r="H109" s="17" t="s">
        <v>520</v>
      </c>
      <c r="I109" s="7" t="s">
        <v>531</v>
      </c>
      <c r="J109" s="28">
        <v>19015</v>
      </c>
      <c r="K109" s="9">
        <f t="shared" ref="K109:K133" si="39">J109/293</f>
        <v>64.897610921501709</v>
      </c>
      <c r="L109" s="71" t="s">
        <v>251</v>
      </c>
      <c r="M109" s="13" t="s">
        <v>251</v>
      </c>
      <c r="N109" s="13"/>
      <c r="O109" s="6" t="str">
        <f t="shared" si="37"/>
        <v>DA</v>
      </c>
      <c r="P109" s="13"/>
      <c r="Q109" s="6" t="str">
        <f t="shared" si="36"/>
        <v/>
      </c>
      <c r="R109" s="13" t="str">
        <f t="shared" si="29"/>
        <v>DA</v>
      </c>
      <c r="S109" s="13" t="str">
        <f t="shared" si="22"/>
        <v>DA</v>
      </c>
      <c r="T109" s="13"/>
      <c r="U109" s="13" t="str">
        <f t="shared" si="38"/>
        <v>DA</v>
      </c>
      <c r="V109" s="13" t="str">
        <f t="shared" si="31"/>
        <v>DA</v>
      </c>
      <c r="W109" s="13" t="str">
        <f t="shared" si="32"/>
        <v>DA</v>
      </c>
      <c r="X109" s="13" t="str">
        <f t="shared" si="33"/>
        <v>DA</v>
      </c>
      <c r="Y109" s="108"/>
      <c r="Z109" s="102"/>
      <c r="AA109" s="108"/>
      <c r="AB109" s="108"/>
      <c r="AC109" s="6"/>
      <c r="AD109" s="119"/>
    </row>
    <row r="110" spans="1:30" x14ac:dyDescent="0.25">
      <c r="A110" s="109" t="s">
        <v>734</v>
      </c>
      <c r="B110" s="17" t="s">
        <v>912</v>
      </c>
      <c r="C110" s="13">
        <v>34</v>
      </c>
      <c r="D110" s="6" t="s">
        <v>266</v>
      </c>
      <c r="E110" s="7" t="s">
        <v>366</v>
      </c>
      <c r="F110" s="138">
        <v>1.8</v>
      </c>
      <c r="G110" s="6" t="s">
        <v>258</v>
      </c>
      <c r="H110" s="17" t="s">
        <v>520</v>
      </c>
      <c r="I110" s="7" t="s">
        <v>532</v>
      </c>
      <c r="J110" s="28">
        <v>5361</v>
      </c>
      <c r="K110" s="9">
        <f t="shared" si="39"/>
        <v>18.296928327645052</v>
      </c>
      <c r="L110" s="71" t="s">
        <v>251</v>
      </c>
      <c r="M110" s="13" t="s">
        <v>251</v>
      </c>
      <c r="N110" s="13"/>
      <c r="O110" s="6" t="str">
        <f t="shared" si="37"/>
        <v>DA</v>
      </c>
      <c r="P110" s="13"/>
      <c r="Q110" s="6" t="str">
        <f t="shared" si="36"/>
        <v/>
      </c>
      <c r="R110" s="13" t="str">
        <f t="shared" si="29"/>
        <v>DA</v>
      </c>
      <c r="S110" s="13" t="str">
        <f t="shared" si="22"/>
        <v>DA</v>
      </c>
      <c r="T110" s="13"/>
      <c r="U110" s="13" t="str">
        <f t="shared" si="38"/>
        <v>DA</v>
      </c>
      <c r="V110" s="13" t="str">
        <f t="shared" si="31"/>
        <v>DA</v>
      </c>
      <c r="W110" s="13" t="str">
        <f t="shared" si="32"/>
        <v>DA</v>
      </c>
      <c r="X110" s="13" t="str">
        <f t="shared" si="33"/>
        <v>DA</v>
      </c>
      <c r="Y110" s="108"/>
      <c r="Z110" s="102"/>
      <c r="AA110" s="108"/>
      <c r="AB110" s="108"/>
      <c r="AC110" s="6"/>
      <c r="AD110" s="119"/>
    </row>
    <row r="111" spans="1:30" x14ac:dyDescent="0.25">
      <c r="A111" s="109" t="s">
        <v>735</v>
      </c>
      <c r="B111" s="17" t="s">
        <v>912</v>
      </c>
      <c r="C111" s="13">
        <v>34</v>
      </c>
      <c r="D111" s="6" t="s">
        <v>266</v>
      </c>
      <c r="E111" s="7" t="s">
        <v>367</v>
      </c>
      <c r="F111" s="138">
        <v>2.6</v>
      </c>
      <c r="G111" s="6" t="s">
        <v>258</v>
      </c>
      <c r="H111" s="17" t="s">
        <v>520</v>
      </c>
      <c r="I111" s="7" t="s">
        <v>531</v>
      </c>
      <c r="J111" s="28">
        <v>4238</v>
      </c>
      <c r="K111" s="9">
        <f t="shared" si="39"/>
        <v>14.464163822525597</v>
      </c>
      <c r="L111" s="71" t="s">
        <v>251</v>
      </c>
      <c r="M111" s="13" t="s">
        <v>251</v>
      </c>
      <c r="N111" s="13"/>
      <c r="O111" s="6" t="str">
        <f t="shared" si="37"/>
        <v>DA</v>
      </c>
      <c r="P111" s="13"/>
      <c r="Q111" s="6" t="str">
        <f t="shared" si="36"/>
        <v/>
      </c>
      <c r="R111" s="13" t="str">
        <f t="shared" ref="R111:R135" si="40">IF(AND(OR(I111="postaja", I111="postajališče"), J111&gt;1000), "DA", "")</f>
        <v>DA</v>
      </c>
      <c r="S111" s="13" t="str">
        <f t="shared" si="22"/>
        <v>DA</v>
      </c>
      <c r="T111" s="13"/>
      <c r="U111" s="13" t="str">
        <f t="shared" si="38"/>
        <v>DA</v>
      </c>
      <c r="V111" s="13" t="str">
        <f t="shared" ref="V111:V142" si="41">IF(AND(OR(I111="postaja", I111="postajališče"), J111&gt;1000), "DA", "")</f>
        <v>DA</v>
      </c>
      <c r="W111" s="13" t="str">
        <f t="shared" ref="W111:W142" si="42">IF(AND(OR(I111="postaja", I111="postajališče"), J111&gt;1000), "DA", "")</f>
        <v>DA</v>
      </c>
      <c r="X111" s="13" t="str">
        <f t="shared" ref="X111:X142" si="43">IF(AND(OR(I111="postaja", I111="postajališče"), J111&gt;1000), "DA", "")</f>
        <v>DA</v>
      </c>
      <c r="Y111" s="108"/>
      <c r="Z111" s="102"/>
      <c r="AA111" s="108"/>
      <c r="AB111" s="108"/>
      <c r="AC111" s="6"/>
      <c r="AD111" s="119"/>
    </row>
    <row r="112" spans="1:30" x14ac:dyDescent="0.25">
      <c r="A112" s="109" t="s">
        <v>736</v>
      </c>
      <c r="B112" s="17" t="s">
        <v>912</v>
      </c>
      <c r="C112" s="13">
        <v>34</v>
      </c>
      <c r="D112" s="6" t="s">
        <v>266</v>
      </c>
      <c r="E112" s="7" t="s">
        <v>368</v>
      </c>
      <c r="F112" s="138">
        <v>4.8</v>
      </c>
      <c r="G112" s="6" t="s">
        <v>258</v>
      </c>
      <c r="H112" s="17" t="s">
        <v>520</v>
      </c>
      <c r="I112" s="7" t="s">
        <v>531</v>
      </c>
      <c r="J112" s="28">
        <v>1018</v>
      </c>
      <c r="K112" s="9">
        <f t="shared" si="39"/>
        <v>3.4744027303754268</v>
      </c>
      <c r="L112" s="71" t="s">
        <v>251</v>
      </c>
      <c r="M112" s="13" t="s">
        <v>251</v>
      </c>
      <c r="N112" s="13"/>
      <c r="O112" s="6" t="str">
        <f t="shared" si="37"/>
        <v>DA</v>
      </c>
      <c r="P112" s="13"/>
      <c r="Q112" s="6" t="str">
        <f t="shared" si="36"/>
        <v/>
      </c>
      <c r="R112" s="13" t="str">
        <f t="shared" si="40"/>
        <v>DA</v>
      </c>
      <c r="S112" s="13" t="str">
        <f t="shared" si="22"/>
        <v>DA</v>
      </c>
      <c r="T112" s="13"/>
      <c r="U112" s="13" t="str">
        <f t="shared" si="38"/>
        <v>DA</v>
      </c>
      <c r="V112" s="13" t="str">
        <f t="shared" si="41"/>
        <v>DA</v>
      </c>
      <c r="W112" s="13" t="str">
        <f t="shared" si="42"/>
        <v>DA</v>
      </c>
      <c r="X112" s="13" t="str">
        <f t="shared" si="43"/>
        <v>DA</v>
      </c>
      <c r="Y112" s="108"/>
      <c r="Z112" s="102"/>
      <c r="AA112" s="108"/>
      <c r="AB112" s="108"/>
      <c r="AC112" s="6"/>
      <c r="AD112" s="119"/>
    </row>
    <row r="113" spans="1:30" x14ac:dyDescent="0.25">
      <c r="A113" s="109" t="s">
        <v>737</v>
      </c>
      <c r="B113" s="17" t="s">
        <v>912</v>
      </c>
      <c r="C113" s="6">
        <v>34</v>
      </c>
      <c r="D113" s="6" t="s">
        <v>266</v>
      </c>
      <c r="E113" s="7" t="s">
        <v>369</v>
      </c>
      <c r="F113" s="138">
        <v>5.9</v>
      </c>
      <c r="G113" s="6" t="s">
        <v>258</v>
      </c>
      <c r="H113" s="17" t="s">
        <v>520</v>
      </c>
      <c r="I113" s="7" t="s">
        <v>531</v>
      </c>
      <c r="J113" s="28">
        <v>2151</v>
      </c>
      <c r="K113" s="9">
        <f t="shared" si="39"/>
        <v>7.3412969283276448</v>
      </c>
      <c r="L113" s="71" t="s">
        <v>251</v>
      </c>
      <c r="M113" s="13" t="s">
        <v>251</v>
      </c>
      <c r="N113" s="13"/>
      <c r="O113" s="6" t="str">
        <f t="shared" si="37"/>
        <v>DA</v>
      </c>
      <c r="P113" s="13"/>
      <c r="Q113" s="6" t="str">
        <f t="shared" si="36"/>
        <v/>
      </c>
      <c r="R113" s="13" t="str">
        <f t="shared" si="40"/>
        <v>DA</v>
      </c>
      <c r="S113" s="13" t="str">
        <f t="shared" si="22"/>
        <v>DA</v>
      </c>
      <c r="T113" s="13"/>
      <c r="U113" s="13" t="str">
        <f t="shared" si="38"/>
        <v>DA</v>
      </c>
      <c r="V113" s="13" t="str">
        <f t="shared" si="41"/>
        <v>DA</v>
      </c>
      <c r="W113" s="13" t="str">
        <f t="shared" si="42"/>
        <v>DA</v>
      </c>
      <c r="X113" s="13" t="str">
        <f t="shared" si="43"/>
        <v>DA</v>
      </c>
      <c r="Y113" s="108"/>
      <c r="Z113" s="102"/>
      <c r="AA113" s="108"/>
      <c r="AB113" s="108"/>
      <c r="AC113" s="6"/>
      <c r="AD113" s="119"/>
    </row>
    <row r="114" spans="1:30" x14ac:dyDescent="0.25">
      <c r="A114" s="109" t="s">
        <v>738</v>
      </c>
      <c r="B114" s="17" t="s">
        <v>912</v>
      </c>
      <c r="C114" s="6">
        <v>34</v>
      </c>
      <c r="D114" s="6" t="s">
        <v>266</v>
      </c>
      <c r="E114" s="7" t="s">
        <v>156</v>
      </c>
      <c r="F114" s="138">
        <v>8.1</v>
      </c>
      <c r="G114" s="6" t="s">
        <v>258</v>
      </c>
      <c r="H114" s="17" t="s">
        <v>520</v>
      </c>
      <c r="I114" s="7" t="s">
        <v>531</v>
      </c>
      <c r="J114" s="28">
        <v>5210</v>
      </c>
      <c r="K114" s="9">
        <f t="shared" si="39"/>
        <v>17.781569965870307</v>
      </c>
      <c r="L114" s="71" t="s">
        <v>251</v>
      </c>
      <c r="M114" s="13" t="s">
        <v>251</v>
      </c>
      <c r="N114" s="13"/>
      <c r="O114" s="6" t="str">
        <f t="shared" si="37"/>
        <v>DA</v>
      </c>
      <c r="P114" s="13"/>
      <c r="Q114" s="6" t="str">
        <f t="shared" si="36"/>
        <v/>
      </c>
      <c r="R114" s="13" t="str">
        <f t="shared" si="40"/>
        <v>DA</v>
      </c>
      <c r="S114" s="13" t="str">
        <f t="shared" si="22"/>
        <v>DA</v>
      </c>
      <c r="T114" s="13"/>
      <c r="U114" s="13" t="str">
        <f t="shared" si="38"/>
        <v>DA</v>
      </c>
      <c r="V114" s="13" t="str">
        <f t="shared" si="41"/>
        <v>DA</v>
      </c>
      <c r="W114" s="13" t="str">
        <f t="shared" si="42"/>
        <v>DA</v>
      </c>
      <c r="X114" s="13" t="str">
        <f t="shared" si="43"/>
        <v>DA</v>
      </c>
      <c r="Y114" s="108"/>
      <c r="Z114" s="102"/>
      <c r="AA114" s="108"/>
      <c r="AB114" s="108"/>
      <c r="AC114" s="6"/>
      <c r="AD114" s="119"/>
    </row>
    <row r="115" spans="1:30" x14ac:dyDescent="0.25">
      <c r="A115" s="109" t="s">
        <v>739</v>
      </c>
      <c r="B115" s="17" t="s">
        <v>912</v>
      </c>
      <c r="C115" s="6">
        <v>34</v>
      </c>
      <c r="D115" s="6" t="s">
        <v>266</v>
      </c>
      <c r="E115" s="7" t="s">
        <v>370</v>
      </c>
      <c r="F115" s="138">
        <v>11.4</v>
      </c>
      <c r="G115" s="6" t="s">
        <v>258</v>
      </c>
      <c r="H115" s="17" t="s">
        <v>520</v>
      </c>
      <c r="I115" s="7" t="s">
        <v>531</v>
      </c>
      <c r="J115" s="28">
        <v>10370</v>
      </c>
      <c r="K115" s="9">
        <f t="shared" si="39"/>
        <v>35.392491467576789</v>
      </c>
      <c r="L115" s="71" t="s">
        <v>251</v>
      </c>
      <c r="M115" s="13" t="s">
        <v>251</v>
      </c>
      <c r="N115" s="13"/>
      <c r="O115" s="6" t="str">
        <f t="shared" si="37"/>
        <v>DA</v>
      </c>
      <c r="P115" s="13"/>
      <c r="Q115" s="6" t="str">
        <f t="shared" si="36"/>
        <v/>
      </c>
      <c r="R115" s="13" t="str">
        <f t="shared" si="40"/>
        <v>DA</v>
      </c>
      <c r="S115" s="13" t="str">
        <f t="shared" si="22"/>
        <v>DA</v>
      </c>
      <c r="T115" s="13"/>
      <c r="U115" s="13" t="str">
        <f t="shared" si="38"/>
        <v>DA</v>
      </c>
      <c r="V115" s="13" t="str">
        <f t="shared" si="41"/>
        <v>DA</v>
      </c>
      <c r="W115" s="13" t="str">
        <f t="shared" si="42"/>
        <v>DA</v>
      </c>
      <c r="X115" s="13" t="str">
        <f t="shared" si="43"/>
        <v>DA</v>
      </c>
      <c r="Y115" s="108"/>
      <c r="Z115" s="102"/>
      <c r="AA115" s="108"/>
      <c r="AB115" s="108"/>
      <c r="AC115" s="6"/>
      <c r="AD115" s="119"/>
    </row>
    <row r="116" spans="1:30" x14ac:dyDescent="0.25">
      <c r="A116" s="109" t="s">
        <v>740</v>
      </c>
      <c r="B116" s="17" t="s">
        <v>912</v>
      </c>
      <c r="C116" s="6">
        <v>34</v>
      </c>
      <c r="D116" s="6" t="s">
        <v>266</v>
      </c>
      <c r="E116" s="7" t="s">
        <v>371</v>
      </c>
      <c r="F116" s="138">
        <v>12.4</v>
      </c>
      <c r="G116" s="6" t="s">
        <v>258</v>
      </c>
      <c r="H116" s="17" t="s">
        <v>520</v>
      </c>
      <c r="I116" s="7" t="s">
        <v>532</v>
      </c>
      <c r="J116" s="28">
        <v>12007</v>
      </c>
      <c r="K116" s="9">
        <f t="shared" si="39"/>
        <v>40.979522184300343</v>
      </c>
      <c r="L116" s="71" t="s">
        <v>251</v>
      </c>
      <c r="M116" s="13" t="s">
        <v>251</v>
      </c>
      <c r="N116" s="13"/>
      <c r="O116" s="6" t="str">
        <f t="shared" si="37"/>
        <v>DA</v>
      </c>
      <c r="P116" s="13"/>
      <c r="Q116" s="6" t="str">
        <f t="shared" si="36"/>
        <v/>
      </c>
      <c r="R116" s="13" t="str">
        <f t="shared" si="40"/>
        <v>DA</v>
      </c>
      <c r="S116" s="13" t="str">
        <f t="shared" si="22"/>
        <v>DA</v>
      </c>
      <c r="T116" s="13"/>
      <c r="U116" s="13" t="str">
        <f t="shared" si="38"/>
        <v>DA</v>
      </c>
      <c r="V116" s="13" t="str">
        <f t="shared" si="41"/>
        <v>DA</v>
      </c>
      <c r="W116" s="13" t="str">
        <f t="shared" si="42"/>
        <v>DA</v>
      </c>
      <c r="X116" s="13" t="str">
        <f t="shared" si="43"/>
        <v>DA</v>
      </c>
      <c r="Y116" s="108"/>
      <c r="Z116" s="102"/>
      <c r="AA116" s="108"/>
      <c r="AB116" s="108"/>
      <c r="AC116" s="6"/>
      <c r="AD116" s="119"/>
    </row>
    <row r="117" spans="1:30" ht="60" x14ac:dyDescent="0.25">
      <c r="A117" s="109" t="s">
        <v>741</v>
      </c>
      <c r="B117" s="17" t="s">
        <v>912</v>
      </c>
      <c r="C117" s="6">
        <v>34</v>
      </c>
      <c r="D117" s="6" t="s">
        <v>266</v>
      </c>
      <c r="E117" s="7" t="s">
        <v>221</v>
      </c>
      <c r="F117" s="138">
        <v>18.3</v>
      </c>
      <c r="G117" s="6" t="s">
        <v>258</v>
      </c>
      <c r="H117" s="17" t="s">
        <v>520</v>
      </c>
      <c r="I117" s="7" t="s">
        <v>531</v>
      </c>
      <c r="J117" s="28">
        <v>798</v>
      </c>
      <c r="K117" s="9">
        <f t="shared" si="39"/>
        <v>2.7235494880546076</v>
      </c>
      <c r="L117" s="71"/>
      <c r="M117" s="13"/>
      <c r="N117" s="13"/>
      <c r="O117" s="6"/>
      <c r="P117" s="13"/>
      <c r="Q117" s="6" t="str">
        <f t="shared" si="36"/>
        <v/>
      </c>
      <c r="R117" s="13" t="str">
        <f t="shared" si="40"/>
        <v/>
      </c>
      <c r="S117" s="13" t="str">
        <f t="shared" si="22"/>
        <v/>
      </c>
      <c r="T117" s="13"/>
      <c r="U117" s="13"/>
      <c r="V117" s="13" t="str">
        <f t="shared" si="41"/>
        <v/>
      </c>
      <c r="W117" s="13" t="str">
        <f t="shared" si="42"/>
        <v/>
      </c>
      <c r="X117" s="13" t="str">
        <f t="shared" si="43"/>
        <v/>
      </c>
      <c r="Y117" s="108"/>
      <c r="Z117" s="102"/>
      <c r="AA117" s="108"/>
      <c r="AB117" s="108"/>
      <c r="AC117" s="6"/>
      <c r="AD117" s="119" t="s">
        <v>954</v>
      </c>
    </row>
    <row r="118" spans="1:30" x14ac:dyDescent="0.25">
      <c r="A118" s="109" t="s">
        <v>742</v>
      </c>
      <c r="B118" s="17" t="s">
        <v>912</v>
      </c>
      <c r="C118" s="6">
        <v>34</v>
      </c>
      <c r="D118" s="6" t="s">
        <v>266</v>
      </c>
      <c r="E118" s="7" t="s">
        <v>372</v>
      </c>
      <c r="F118" s="138">
        <v>24.9</v>
      </c>
      <c r="G118" s="6" t="s">
        <v>258</v>
      </c>
      <c r="H118" s="17" t="s">
        <v>520</v>
      </c>
      <c r="I118" s="7" t="s">
        <v>532</v>
      </c>
      <c r="J118" s="28">
        <v>9388</v>
      </c>
      <c r="K118" s="9">
        <f t="shared" si="39"/>
        <v>32.040955631399321</v>
      </c>
      <c r="L118" s="71" t="s">
        <v>251</v>
      </c>
      <c r="M118" s="13" t="s">
        <v>251</v>
      </c>
      <c r="N118" s="13"/>
      <c r="O118" s="6" t="str">
        <f>IF(AND(OR(I118="postaja", I118="postajališče"), J118&gt;1000), "DA", "")</f>
        <v>DA</v>
      </c>
      <c r="P118" s="13"/>
      <c r="Q118" s="6" t="str">
        <f t="shared" si="36"/>
        <v/>
      </c>
      <c r="R118" s="13" t="str">
        <f t="shared" si="40"/>
        <v>DA</v>
      </c>
      <c r="S118" s="13" t="str">
        <f t="shared" si="22"/>
        <v>DA</v>
      </c>
      <c r="T118" s="13"/>
      <c r="U118" s="13" t="str">
        <f>IF(AND(OR(I118="postaja", I118="postajališče"), J118&gt;1000), "DA", "")</f>
        <v>DA</v>
      </c>
      <c r="V118" s="13" t="str">
        <f t="shared" si="41"/>
        <v>DA</v>
      </c>
      <c r="W118" s="13" t="str">
        <f t="shared" si="42"/>
        <v>DA</v>
      </c>
      <c r="X118" s="13" t="str">
        <f t="shared" si="43"/>
        <v>DA</v>
      </c>
      <c r="Y118" s="108"/>
      <c r="Z118" s="102"/>
      <c r="AA118" s="108"/>
      <c r="AB118" s="108"/>
      <c r="AC118" s="6"/>
      <c r="AD118" s="119"/>
    </row>
    <row r="119" spans="1:30" ht="60" x14ac:dyDescent="0.25">
      <c r="A119" s="109" t="s">
        <v>743</v>
      </c>
      <c r="B119" s="17" t="s">
        <v>912</v>
      </c>
      <c r="C119" s="6">
        <v>34</v>
      </c>
      <c r="D119" s="6" t="s">
        <v>266</v>
      </c>
      <c r="E119" s="7" t="s">
        <v>373</v>
      </c>
      <c r="F119" s="138">
        <v>27.4</v>
      </c>
      <c r="G119" s="6" t="s">
        <v>258</v>
      </c>
      <c r="H119" s="17" t="s">
        <v>520</v>
      </c>
      <c r="I119" s="7" t="s">
        <v>531</v>
      </c>
      <c r="J119" s="28">
        <v>32</v>
      </c>
      <c r="K119" s="9">
        <f t="shared" si="39"/>
        <v>0.10921501706484642</v>
      </c>
      <c r="L119" s="71"/>
      <c r="M119" s="13"/>
      <c r="N119" s="13"/>
      <c r="O119" s="6"/>
      <c r="P119" s="13"/>
      <c r="Q119" s="6" t="str">
        <f t="shared" si="36"/>
        <v/>
      </c>
      <c r="R119" s="13" t="str">
        <f t="shared" si="40"/>
        <v/>
      </c>
      <c r="S119" s="13" t="str">
        <f t="shared" si="22"/>
        <v/>
      </c>
      <c r="T119" s="13"/>
      <c r="U119" s="13"/>
      <c r="V119" s="13" t="str">
        <f t="shared" si="41"/>
        <v/>
      </c>
      <c r="W119" s="13" t="str">
        <f t="shared" si="42"/>
        <v/>
      </c>
      <c r="X119" s="13" t="str">
        <f t="shared" si="43"/>
        <v/>
      </c>
      <c r="Y119" s="108"/>
      <c r="Z119" s="102"/>
      <c r="AA119" s="108"/>
      <c r="AB119" s="108"/>
      <c r="AC119" s="6"/>
      <c r="AD119" s="119" t="s">
        <v>954</v>
      </c>
    </row>
    <row r="120" spans="1:30" x14ac:dyDescent="0.25">
      <c r="A120" s="109" t="s">
        <v>744</v>
      </c>
      <c r="B120" s="17" t="s">
        <v>912</v>
      </c>
      <c r="C120" s="6">
        <v>34</v>
      </c>
      <c r="D120" s="6" t="s">
        <v>266</v>
      </c>
      <c r="E120" s="7" t="s">
        <v>374</v>
      </c>
      <c r="F120" s="138">
        <v>34.5</v>
      </c>
      <c r="G120" s="6" t="s">
        <v>258</v>
      </c>
      <c r="H120" s="17" t="s">
        <v>520</v>
      </c>
      <c r="I120" s="7" t="s">
        <v>532</v>
      </c>
      <c r="J120" s="28">
        <v>3582</v>
      </c>
      <c r="K120" s="9">
        <f t="shared" si="39"/>
        <v>12.225255972696246</v>
      </c>
      <c r="L120" s="71" t="s">
        <v>251</v>
      </c>
      <c r="M120" s="13" t="s">
        <v>251</v>
      </c>
      <c r="N120" s="13"/>
      <c r="O120" s="6" t="str">
        <f>IF(AND(OR(I120="postaja", I120="postajališče"), J120&gt;1000), "DA", "")</f>
        <v>DA</v>
      </c>
      <c r="P120" s="13"/>
      <c r="Q120" s="6" t="str">
        <f t="shared" si="36"/>
        <v/>
      </c>
      <c r="R120" s="13" t="str">
        <f t="shared" si="40"/>
        <v>DA</v>
      </c>
      <c r="S120" s="13" t="str">
        <f t="shared" si="22"/>
        <v>DA</v>
      </c>
      <c r="T120" s="13"/>
      <c r="U120" s="13" t="str">
        <f>IF(AND(OR(I120="postaja", I120="postajališče"), J120&gt;1000), "DA", "")</f>
        <v>DA</v>
      </c>
      <c r="V120" s="13" t="str">
        <f t="shared" si="41"/>
        <v>DA</v>
      </c>
      <c r="W120" s="13" t="str">
        <f t="shared" si="42"/>
        <v>DA</v>
      </c>
      <c r="X120" s="13" t="str">
        <f t="shared" si="43"/>
        <v>DA</v>
      </c>
      <c r="Y120" s="108"/>
      <c r="Z120" s="102"/>
      <c r="AA120" s="108"/>
      <c r="AB120" s="108"/>
      <c r="AC120" s="6"/>
      <c r="AD120" s="119"/>
    </row>
    <row r="121" spans="1:30" ht="60" x14ac:dyDescent="0.25">
      <c r="A121" s="109" t="s">
        <v>745</v>
      </c>
      <c r="B121" s="17" t="s">
        <v>912</v>
      </c>
      <c r="C121" s="6">
        <v>34</v>
      </c>
      <c r="D121" s="6" t="s">
        <v>266</v>
      </c>
      <c r="E121" s="7" t="s">
        <v>375</v>
      </c>
      <c r="F121" s="138">
        <v>39.57</v>
      </c>
      <c r="G121" s="6" t="s">
        <v>258</v>
      </c>
      <c r="H121" s="17" t="s">
        <v>520</v>
      </c>
      <c r="I121" s="7" t="s">
        <v>531</v>
      </c>
      <c r="J121" s="28">
        <v>138</v>
      </c>
      <c r="K121" s="9">
        <f t="shared" si="39"/>
        <v>0.47098976109215018</v>
      </c>
      <c r="L121" s="71"/>
      <c r="M121" s="13"/>
      <c r="N121" s="13"/>
      <c r="O121" s="6"/>
      <c r="P121" s="13"/>
      <c r="Q121" s="6" t="str">
        <f t="shared" si="36"/>
        <v/>
      </c>
      <c r="R121" s="13" t="str">
        <f t="shared" si="40"/>
        <v/>
      </c>
      <c r="S121" s="13" t="str">
        <f t="shared" si="22"/>
        <v/>
      </c>
      <c r="T121" s="13"/>
      <c r="U121" s="13"/>
      <c r="V121" s="13" t="str">
        <f t="shared" si="41"/>
        <v/>
      </c>
      <c r="W121" s="13" t="str">
        <f t="shared" si="42"/>
        <v/>
      </c>
      <c r="X121" s="13" t="str">
        <f t="shared" si="43"/>
        <v/>
      </c>
      <c r="Y121" s="108"/>
      <c r="Z121" s="102"/>
      <c r="AA121" s="108"/>
      <c r="AB121" s="108"/>
      <c r="AC121" s="6"/>
      <c r="AD121" s="119" t="s">
        <v>954</v>
      </c>
    </row>
    <row r="122" spans="1:30" x14ac:dyDescent="0.25">
      <c r="A122" s="109" t="s">
        <v>746</v>
      </c>
      <c r="B122" s="17" t="s">
        <v>912</v>
      </c>
      <c r="C122" s="6">
        <v>34</v>
      </c>
      <c r="D122" s="6" t="s">
        <v>266</v>
      </c>
      <c r="E122" s="7" t="s">
        <v>195</v>
      </c>
      <c r="F122" s="138">
        <v>43.7</v>
      </c>
      <c r="G122" s="6" t="s">
        <v>258</v>
      </c>
      <c r="H122" s="17" t="s">
        <v>520</v>
      </c>
      <c r="I122" s="7" t="s">
        <v>532</v>
      </c>
      <c r="J122" s="28">
        <v>2715</v>
      </c>
      <c r="K122" s="9">
        <f t="shared" si="39"/>
        <v>9.2662116040955631</v>
      </c>
      <c r="L122" s="71" t="s">
        <v>251</v>
      </c>
      <c r="M122" s="13" t="s">
        <v>251</v>
      </c>
      <c r="N122" s="13"/>
      <c r="O122" s="6" t="str">
        <f>IF(AND(OR(I122="postaja", I122="postajališče"), J122&gt;1000), "DA", "")</f>
        <v>DA</v>
      </c>
      <c r="P122" s="13"/>
      <c r="Q122" s="6" t="str">
        <f t="shared" si="36"/>
        <v/>
      </c>
      <c r="R122" s="13" t="str">
        <f t="shared" si="40"/>
        <v>DA</v>
      </c>
      <c r="S122" s="13" t="str">
        <f t="shared" si="22"/>
        <v>DA</v>
      </c>
      <c r="T122" s="13"/>
      <c r="U122" s="13" t="str">
        <f>IF(AND(OR(I122="postaja", I122="postajališče"), J122&gt;1000), "DA", "")</f>
        <v>DA</v>
      </c>
      <c r="V122" s="13" t="str">
        <f t="shared" si="41"/>
        <v>DA</v>
      </c>
      <c r="W122" s="13" t="str">
        <f t="shared" si="42"/>
        <v>DA</v>
      </c>
      <c r="X122" s="13" t="str">
        <f t="shared" si="43"/>
        <v>DA</v>
      </c>
      <c r="Y122" s="108"/>
      <c r="Z122" s="102"/>
      <c r="AA122" s="108"/>
      <c r="AB122" s="108"/>
      <c r="AC122" s="6"/>
      <c r="AD122" s="119"/>
    </row>
    <row r="123" spans="1:30" ht="60" x14ac:dyDescent="0.25">
      <c r="A123" s="109" t="s">
        <v>747</v>
      </c>
      <c r="B123" s="17" t="s">
        <v>912</v>
      </c>
      <c r="C123" s="6">
        <v>34</v>
      </c>
      <c r="D123" s="6" t="s">
        <v>266</v>
      </c>
      <c r="E123" s="7" t="s">
        <v>376</v>
      </c>
      <c r="F123" s="138">
        <v>47.7</v>
      </c>
      <c r="G123" s="6" t="s">
        <v>258</v>
      </c>
      <c r="H123" s="17" t="s">
        <v>520</v>
      </c>
      <c r="I123" s="7" t="s">
        <v>531</v>
      </c>
      <c r="J123" s="28">
        <v>92</v>
      </c>
      <c r="K123" s="9">
        <f t="shared" si="39"/>
        <v>0.31399317406143346</v>
      </c>
      <c r="L123" s="71"/>
      <c r="M123" s="13"/>
      <c r="N123" s="13"/>
      <c r="O123" s="6"/>
      <c r="P123" s="13"/>
      <c r="Q123" s="6" t="str">
        <f t="shared" si="36"/>
        <v/>
      </c>
      <c r="R123" s="13" t="str">
        <f t="shared" si="40"/>
        <v/>
      </c>
      <c r="S123" s="13" t="str">
        <f t="shared" si="22"/>
        <v/>
      </c>
      <c r="T123" s="13"/>
      <c r="U123" s="13"/>
      <c r="V123" s="13" t="str">
        <f t="shared" si="41"/>
        <v/>
      </c>
      <c r="W123" s="13" t="str">
        <f t="shared" si="42"/>
        <v/>
      </c>
      <c r="X123" s="13" t="str">
        <f t="shared" si="43"/>
        <v/>
      </c>
      <c r="Y123" s="108"/>
      <c r="Z123" s="102"/>
      <c r="AA123" s="108"/>
      <c r="AB123" s="108"/>
      <c r="AC123" s="6"/>
      <c r="AD123" s="119" t="s">
        <v>954</v>
      </c>
    </row>
    <row r="124" spans="1:30" x14ac:dyDescent="0.25">
      <c r="A124" s="109" t="s">
        <v>748</v>
      </c>
      <c r="B124" s="17" t="s">
        <v>912</v>
      </c>
      <c r="C124" s="6">
        <v>34</v>
      </c>
      <c r="D124" s="6" t="s">
        <v>266</v>
      </c>
      <c r="E124" s="7" t="s">
        <v>159</v>
      </c>
      <c r="F124" s="138">
        <v>51.7</v>
      </c>
      <c r="G124" s="6" t="s">
        <v>258</v>
      </c>
      <c r="H124" s="17" t="s">
        <v>520</v>
      </c>
      <c r="I124" s="7" t="s">
        <v>532</v>
      </c>
      <c r="J124" s="28">
        <v>5137</v>
      </c>
      <c r="K124" s="9">
        <f t="shared" si="39"/>
        <v>17.532423208191126</v>
      </c>
      <c r="L124" s="71" t="s">
        <v>251</v>
      </c>
      <c r="M124" s="13" t="s">
        <v>251</v>
      </c>
      <c r="N124" s="13"/>
      <c r="O124" s="6" t="str">
        <f>IF(AND(OR(I124="postaja", I124="postajališče"), J124&gt;1000), "DA", "")</f>
        <v>DA</v>
      </c>
      <c r="P124" s="13"/>
      <c r="Q124" s="6" t="str">
        <f t="shared" si="36"/>
        <v/>
      </c>
      <c r="R124" s="13" t="str">
        <f t="shared" si="40"/>
        <v>DA</v>
      </c>
      <c r="S124" s="13" t="str">
        <f t="shared" si="22"/>
        <v>DA</v>
      </c>
      <c r="T124" s="13"/>
      <c r="U124" s="13" t="str">
        <f>IF(AND(OR(I124="postaja", I124="postajališče"), J124&gt;1000), "DA", "")</f>
        <v>DA</v>
      </c>
      <c r="V124" s="13" t="str">
        <f t="shared" si="41"/>
        <v>DA</v>
      </c>
      <c r="W124" s="13" t="str">
        <f t="shared" si="42"/>
        <v>DA</v>
      </c>
      <c r="X124" s="13" t="str">
        <f t="shared" si="43"/>
        <v>DA</v>
      </c>
      <c r="Y124" s="108"/>
      <c r="Z124" s="102"/>
      <c r="AA124" s="108"/>
      <c r="AB124" s="108"/>
      <c r="AC124" s="6"/>
      <c r="AD124" s="119"/>
    </row>
    <row r="125" spans="1:30" ht="60" x14ac:dyDescent="0.25">
      <c r="A125" s="109" t="s">
        <v>749</v>
      </c>
      <c r="B125" s="17" t="s">
        <v>912</v>
      </c>
      <c r="C125" s="6">
        <v>34</v>
      </c>
      <c r="D125" s="6" t="s">
        <v>266</v>
      </c>
      <c r="E125" s="7" t="s">
        <v>377</v>
      </c>
      <c r="F125" s="138">
        <v>54.3</v>
      </c>
      <c r="G125" s="6" t="s">
        <v>258</v>
      </c>
      <c r="H125" s="17" t="s">
        <v>520</v>
      </c>
      <c r="I125" s="7" t="s">
        <v>531</v>
      </c>
      <c r="J125" s="28">
        <v>427</v>
      </c>
      <c r="K125" s="9">
        <f t="shared" si="39"/>
        <v>1.4573378839590443</v>
      </c>
      <c r="L125" s="71"/>
      <c r="M125" s="13"/>
      <c r="N125" s="13"/>
      <c r="O125" s="6"/>
      <c r="P125" s="13"/>
      <c r="Q125" s="6" t="str">
        <f t="shared" si="36"/>
        <v/>
      </c>
      <c r="R125" s="13" t="str">
        <f t="shared" si="40"/>
        <v/>
      </c>
      <c r="S125" s="13" t="str">
        <f t="shared" si="22"/>
        <v/>
      </c>
      <c r="T125" s="13"/>
      <c r="U125" s="13"/>
      <c r="V125" s="13" t="str">
        <f t="shared" si="41"/>
        <v/>
      </c>
      <c r="W125" s="13" t="str">
        <f t="shared" si="42"/>
        <v/>
      </c>
      <c r="X125" s="13" t="str">
        <f t="shared" si="43"/>
        <v/>
      </c>
      <c r="Y125" s="108"/>
      <c r="Z125" s="102"/>
      <c r="AA125" s="108"/>
      <c r="AB125" s="108"/>
      <c r="AC125" s="6"/>
      <c r="AD125" s="119" t="s">
        <v>954</v>
      </c>
    </row>
    <row r="126" spans="1:30" ht="60" x14ac:dyDescent="0.25">
      <c r="A126" s="109" t="s">
        <v>750</v>
      </c>
      <c r="B126" s="17" t="s">
        <v>912</v>
      </c>
      <c r="C126" s="6">
        <v>34</v>
      </c>
      <c r="D126" s="6" t="s">
        <v>266</v>
      </c>
      <c r="E126" s="7" t="s">
        <v>378</v>
      </c>
      <c r="F126" s="138">
        <v>56.1</v>
      </c>
      <c r="G126" s="6" t="s">
        <v>258</v>
      </c>
      <c r="H126" s="17" t="s">
        <v>520</v>
      </c>
      <c r="I126" s="7" t="s">
        <v>531</v>
      </c>
      <c r="J126" s="28">
        <v>674</v>
      </c>
      <c r="K126" s="9">
        <f t="shared" si="39"/>
        <v>2.3003412969283277</v>
      </c>
      <c r="L126" s="71"/>
      <c r="M126" s="13"/>
      <c r="N126" s="13"/>
      <c r="O126" s="6"/>
      <c r="P126" s="13"/>
      <c r="Q126" s="6" t="str">
        <f t="shared" si="36"/>
        <v/>
      </c>
      <c r="R126" s="13" t="str">
        <f t="shared" si="40"/>
        <v/>
      </c>
      <c r="S126" s="13" t="str">
        <f t="shared" si="22"/>
        <v/>
      </c>
      <c r="T126" s="13"/>
      <c r="U126" s="13"/>
      <c r="V126" s="13" t="str">
        <f t="shared" si="41"/>
        <v/>
      </c>
      <c r="W126" s="13" t="str">
        <f t="shared" si="42"/>
        <v/>
      </c>
      <c r="X126" s="13" t="str">
        <f t="shared" si="43"/>
        <v/>
      </c>
      <c r="Y126" s="108"/>
      <c r="Z126" s="102"/>
      <c r="AA126" s="108"/>
      <c r="AB126" s="108"/>
      <c r="AC126" s="6"/>
      <c r="AD126" s="119" t="s">
        <v>954</v>
      </c>
    </row>
    <row r="127" spans="1:30" ht="30" x14ac:dyDescent="0.25">
      <c r="A127" s="109" t="s">
        <v>751</v>
      </c>
      <c r="B127" s="17" t="s">
        <v>912</v>
      </c>
      <c r="C127" s="6">
        <v>34</v>
      </c>
      <c r="D127" s="6" t="s">
        <v>266</v>
      </c>
      <c r="E127" s="7" t="s">
        <v>379</v>
      </c>
      <c r="F127" s="138">
        <v>59.7</v>
      </c>
      <c r="G127" s="6" t="s">
        <v>258</v>
      </c>
      <c r="H127" s="17" t="s">
        <v>520</v>
      </c>
      <c r="I127" s="7" t="s">
        <v>531</v>
      </c>
      <c r="J127" s="28">
        <v>367</v>
      </c>
      <c r="K127" s="9">
        <f t="shared" si="39"/>
        <v>1.2525597269624573</v>
      </c>
      <c r="L127" s="71"/>
      <c r="M127" s="13"/>
      <c r="N127" s="13"/>
      <c r="O127" s="6"/>
      <c r="P127" s="13"/>
      <c r="Q127" s="6" t="str">
        <f t="shared" si="36"/>
        <v/>
      </c>
      <c r="R127" s="13" t="str">
        <f t="shared" si="40"/>
        <v/>
      </c>
      <c r="S127" s="13" t="str">
        <f t="shared" si="22"/>
        <v/>
      </c>
      <c r="T127" s="13"/>
      <c r="U127" s="13"/>
      <c r="V127" s="13" t="str">
        <f t="shared" si="41"/>
        <v/>
      </c>
      <c r="W127" s="13" t="str">
        <f t="shared" si="42"/>
        <v/>
      </c>
      <c r="X127" s="13" t="str">
        <f t="shared" si="43"/>
        <v/>
      </c>
      <c r="Y127" s="108"/>
      <c r="Z127" s="102"/>
      <c r="AA127" s="108"/>
      <c r="AB127" s="108"/>
      <c r="AC127" s="6"/>
      <c r="AD127" s="119" t="s">
        <v>953</v>
      </c>
    </row>
    <row r="128" spans="1:30" x14ac:dyDescent="0.25">
      <c r="A128" s="109" t="s">
        <v>752</v>
      </c>
      <c r="B128" s="17" t="s">
        <v>912</v>
      </c>
      <c r="C128" s="6">
        <v>34</v>
      </c>
      <c r="D128" s="6" t="s">
        <v>266</v>
      </c>
      <c r="E128" s="7" t="s">
        <v>137</v>
      </c>
      <c r="F128" s="138">
        <v>63.2</v>
      </c>
      <c r="G128" s="6" t="s">
        <v>258</v>
      </c>
      <c r="H128" s="17" t="s">
        <v>520</v>
      </c>
      <c r="I128" s="7" t="s">
        <v>532</v>
      </c>
      <c r="J128" s="28">
        <v>8985</v>
      </c>
      <c r="K128" s="9">
        <f t="shared" si="39"/>
        <v>30.66552901023891</v>
      </c>
      <c r="L128" s="71" t="s">
        <v>251</v>
      </c>
      <c r="M128" s="13" t="s">
        <v>251</v>
      </c>
      <c r="N128" s="13"/>
      <c r="O128" s="6" t="str">
        <f>IF(AND(OR(I128="postaja", I128="postajališče"), J128&gt;1000), "DA", "")</f>
        <v>DA</v>
      </c>
      <c r="P128" s="13"/>
      <c r="Q128" s="6" t="str">
        <f t="shared" si="36"/>
        <v/>
      </c>
      <c r="R128" s="13" t="str">
        <f t="shared" si="40"/>
        <v>DA</v>
      </c>
      <c r="S128" s="13" t="str">
        <f t="shared" si="22"/>
        <v>DA</v>
      </c>
      <c r="T128" s="13"/>
      <c r="U128" s="13" t="str">
        <f>IF(AND(OR(I128="postaja", I128="postajališče"), J128&gt;1000), "DA", "")</f>
        <v>DA</v>
      </c>
      <c r="V128" s="13" t="str">
        <f t="shared" si="41"/>
        <v>DA</v>
      </c>
      <c r="W128" s="13" t="str">
        <f t="shared" si="42"/>
        <v>DA</v>
      </c>
      <c r="X128" s="13" t="str">
        <f t="shared" si="43"/>
        <v>DA</v>
      </c>
      <c r="Y128" s="108"/>
      <c r="Z128" s="102"/>
      <c r="AA128" s="108"/>
      <c r="AB128" s="108"/>
      <c r="AC128" s="6"/>
      <c r="AD128" s="119"/>
    </row>
    <row r="129" spans="1:30" ht="30" x14ac:dyDescent="0.25">
      <c r="A129" s="109" t="s">
        <v>753</v>
      </c>
      <c r="B129" s="17" t="s">
        <v>912</v>
      </c>
      <c r="C129" s="6">
        <v>34</v>
      </c>
      <c r="D129" s="6" t="s">
        <v>266</v>
      </c>
      <c r="E129" s="7" t="s">
        <v>380</v>
      </c>
      <c r="F129" s="138">
        <v>64.900000000000006</v>
      </c>
      <c r="G129" s="6" t="s">
        <v>258</v>
      </c>
      <c r="H129" s="17" t="s">
        <v>520</v>
      </c>
      <c r="I129" s="7" t="s">
        <v>531</v>
      </c>
      <c r="J129" s="28">
        <v>445</v>
      </c>
      <c r="K129" s="9">
        <f t="shared" si="39"/>
        <v>1.5187713310580204</v>
      </c>
      <c r="L129" s="71"/>
      <c r="M129" s="13"/>
      <c r="N129" s="13"/>
      <c r="O129" s="6"/>
      <c r="P129" s="13"/>
      <c r="Q129" s="6" t="str">
        <f t="shared" si="36"/>
        <v/>
      </c>
      <c r="R129" s="13" t="str">
        <f t="shared" si="40"/>
        <v/>
      </c>
      <c r="S129" s="13" t="str">
        <f t="shared" si="22"/>
        <v/>
      </c>
      <c r="T129" s="13"/>
      <c r="U129" s="13"/>
      <c r="V129" s="13" t="str">
        <f t="shared" si="41"/>
        <v/>
      </c>
      <c r="W129" s="13" t="str">
        <f t="shared" si="42"/>
        <v/>
      </c>
      <c r="X129" s="13" t="str">
        <f t="shared" si="43"/>
        <v/>
      </c>
      <c r="Y129" s="108"/>
      <c r="Z129" s="102"/>
      <c r="AA129" s="108"/>
      <c r="AB129" s="108"/>
      <c r="AC129" s="6"/>
      <c r="AD129" s="119" t="s">
        <v>953</v>
      </c>
    </row>
    <row r="130" spans="1:30" ht="60" x14ac:dyDescent="0.25">
      <c r="A130" s="109" t="s">
        <v>754</v>
      </c>
      <c r="B130" s="17" t="s">
        <v>912</v>
      </c>
      <c r="C130" s="6">
        <v>34</v>
      </c>
      <c r="D130" s="6" t="s">
        <v>266</v>
      </c>
      <c r="E130" s="7" t="s">
        <v>237</v>
      </c>
      <c r="F130" s="138">
        <v>69.2</v>
      </c>
      <c r="G130" s="6" t="s">
        <v>258</v>
      </c>
      <c r="H130" s="17" t="s">
        <v>520</v>
      </c>
      <c r="I130" s="7" t="s">
        <v>531</v>
      </c>
      <c r="J130" s="28">
        <v>408</v>
      </c>
      <c r="K130" s="9">
        <f t="shared" si="39"/>
        <v>1.3924914675767919</v>
      </c>
      <c r="L130" s="71"/>
      <c r="M130" s="13"/>
      <c r="N130" s="13"/>
      <c r="O130" s="6"/>
      <c r="P130" s="13"/>
      <c r="Q130" s="6" t="str">
        <f t="shared" si="36"/>
        <v/>
      </c>
      <c r="R130" s="13" t="str">
        <f t="shared" si="40"/>
        <v/>
      </c>
      <c r="S130" s="13" t="str">
        <f t="shared" si="22"/>
        <v/>
      </c>
      <c r="T130" s="13"/>
      <c r="U130" s="13"/>
      <c r="V130" s="13" t="str">
        <f t="shared" si="41"/>
        <v/>
      </c>
      <c r="W130" s="13" t="str">
        <f t="shared" si="42"/>
        <v/>
      </c>
      <c r="X130" s="13" t="str">
        <f t="shared" si="43"/>
        <v/>
      </c>
      <c r="Y130" s="108"/>
      <c r="Z130" s="102"/>
      <c r="AA130" s="108"/>
      <c r="AB130" s="108"/>
      <c r="AC130" s="6"/>
      <c r="AD130" s="119" t="s">
        <v>954</v>
      </c>
    </row>
    <row r="131" spans="1:30" x14ac:dyDescent="0.25">
      <c r="A131" s="109" t="s">
        <v>755</v>
      </c>
      <c r="B131" s="17" t="s">
        <v>912</v>
      </c>
      <c r="C131" s="6">
        <v>34</v>
      </c>
      <c r="D131" s="6" t="s">
        <v>266</v>
      </c>
      <c r="E131" s="7" t="s">
        <v>381</v>
      </c>
      <c r="F131" s="138">
        <v>71</v>
      </c>
      <c r="G131" s="6" t="s">
        <v>258</v>
      </c>
      <c r="H131" s="17" t="s">
        <v>520</v>
      </c>
      <c r="I131" s="7" t="s">
        <v>531</v>
      </c>
      <c r="J131" s="28">
        <v>4536</v>
      </c>
      <c r="K131" s="9">
        <f t="shared" si="39"/>
        <v>15.481228668941979</v>
      </c>
      <c r="L131" s="71" t="s">
        <v>251</v>
      </c>
      <c r="M131" s="13" t="s">
        <v>251</v>
      </c>
      <c r="N131" s="13"/>
      <c r="O131" s="6" t="str">
        <f>IF(AND(OR(I131="postaja", I131="postajališče"), J131&gt;1000), "DA", "")</f>
        <v>DA</v>
      </c>
      <c r="P131" s="13"/>
      <c r="Q131" s="6" t="str">
        <f t="shared" si="36"/>
        <v/>
      </c>
      <c r="R131" s="13" t="str">
        <f t="shared" si="40"/>
        <v>DA</v>
      </c>
      <c r="S131" s="13" t="str">
        <f t="shared" si="22"/>
        <v>DA</v>
      </c>
      <c r="T131" s="13"/>
      <c r="U131" s="13" t="str">
        <f>IF(AND(OR(I131="postaja", I131="postajališče"), J131&gt;1000), "DA", "")</f>
        <v>DA</v>
      </c>
      <c r="V131" s="13" t="str">
        <f t="shared" si="41"/>
        <v>DA</v>
      </c>
      <c r="W131" s="13" t="str">
        <f t="shared" si="42"/>
        <v>DA</v>
      </c>
      <c r="X131" s="13" t="str">
        <f t="shared" si="43"/>
        <v>DA</v>
      </c>
      <c r="Y131" s="108"/>
      <c r="Z131" s="102"/>
      <c r="AA131" s="108"/>
      <c r="AB131" s="108"/>
      <c r="AC131" s="6"/>
      <c r="AD131" s="119"/>
    </row>
    <row r="132" spans="1:30" x14ac:dyDescent="0.25">
      <c r="A132" s="109" t="s">
        <v>756</v>
      </c>
      <c r="B132" s="17" t="s">
        <v>912</v>
      </c>
      <c r="C132" s="6">
        <v>34</v>
      </c>
      <c r="D132" s="6" t="s">
        <v>266</v>
      </c>
      <c r="E132" s="7" t="s">
        <v>382</v>
      </c>
      <c r="F132" s="138">
        <v>74.3</v>
      </c>
      <c r="G132" s="6" t="s">
        <v>258</v>
      </c>
      <c r="H132" s="17" t="s">
        <v>520</v>
      </c>
      <c r="I132" s="7" t="s">
        <v>532</v>
      </c>
      <c r="J132" s="28">
        <v>4041</v>
      </c>
      <c r="K132" s="9">
        <f t="shared" si="39"/>
        <v>13.791808873720136</v>
      </c>
      <c r="L132" s="71" t="s">
        <v>251</v>
      </c>
      <c r="M132" s="13" t="s">
        <v>251</v>
      </c>
      <c r="N132" s="13"/>
      <c r="O132" s="6" t="str">
        <f>IF(AND(OR(I132="postaja", I132="postajališče"), J132&gt;1000), "DA", "")</f>
        <v>DA</v>
      </c>
      <c r="P132" s="13"/>
      <c r="Q132" s="6" t="str">
        <f t="shared" si="36"/>
        <v/>
      </c>
      <c r="R132" s="13" t="str">
        <f t="shared" si="40"/>
        <v>DA</v>
      </c>
      <c r="S132" s="13" t="str">
        <f t="shared" si="22"/>
        <v>DA</v>
      </c>
      <c r="T132" s="13"/>
      <c r="U132" s="13" t="str">
        <f>IF(AND(OR(I132="postaja", I132="postajališče"), J132&gt;1000), "DA", "")</f>
        <v>DA</v>
      </c>
      <c r="V132" s="13" t="str">
        <f t="shared" si="41"/>
        <v>DA</v>
      </c>
      <c r="W132" s="13" t="str">
        <f t="shared" si="42"/>
        <v>DA</v>
      </c>
      <c r="X132" s="13" t="str">
        <f t="shared" si="43"/>
        <v>DA</v>
      </c>
      <c r="Y132" s="108"/>
      <c r="Z132" s="102"/>
      <c r="AA132" s="108"/>
      <c r="AB132" s="108"/>
      <c r="AC132" s="6"/>
      <c r="AD132" s="119"/>
    </row>
    <row r="133" spans="1:30" x14ac:dyDescent="0.25">
      <c r="A133" s="109" t="s">
        <v>757</v>
      </c>
      <c r="B133" s="17" t="s">
        <v>912</v>
      </c>
      <c r="C133" s="6">
        <v>34</v>
      </c>
      <c r="D133" s="6" t="s">
        <v>266</v>
      </c>
      <c r="E133" s="7" t="s">
        <v>383</v>
      </c>
      <c r="F133" s="138">
        <v>82</v>
      </c>
      <c r="G133" s="6" t="s">
        <v>258</v>
      </c>
      <c r="H133" s="17" t="s">
        <v>520</v>
      </c>
      <c r="I133" s="7" t="s">
        <v>531</v>
      </c>
      <c r="J133" s="28">
        <v>1770</v>
      </c>
      <c r="K133" s="9">
        <f t="shared" si="39"/>
        <v>6.0409556313993171</v>
      </c>
      <c r="L133" s="71" t="s">
        <v>251</v>
      </c>
      <c r="M133" s="13" t="s">
        <v>251</v>
      </c>
      <c r="N133" s="13"/>
      <c r="O133" s="6" t="str">
        <f>IF(AND(OR(I133="postaja", I133="postajališče"), J133&gt;1000), "DA", "")</f>
        <v>DA</v>
      </c>
      <c r="P133" s="13"/>
      <c r="Q133" s="6" t="str">
        <f t="shared" si="36"/>
        <v/>
      </c>
      <c r="R133" s="13" t="str">
        <f t="shared" si="40"/>
        <v>DA</v>
      </c>
      <c r="S133" s="13" t="str">
        <f t="shared" si="22"/>
        <v>DA</v>
      </c>
      <c r="T133" s="13"/>
      <c r="U133" s="13" t="str">
        <f>IF(AND(OR(I133="postaja", I133="postajališče"), J133&gt;1000), "DA", "")</f>
        <v>DA</v>
      </c>
      <c r="V133" s="13" t="str">
        <f t="shared" si="41"/>
        <v>DA</v>
      </c>
      <c r="W133" s="13" t="str">
        <f t="shared" si="42"/>
        <v>DA</v>
      </c>
      <c r="X133" s="13" t="str">
        <f t="shared" si="43"/>
        <v>DA</v>
      </c>
      <c r="Y133" s="108"/>
      <c r="Z133" s="102"/>
      <c r="AA133" s="108"/>
      <c r="AB133" s="108"/>
      <c r="AC133" s="6"/>
      <c r="AD133" s="119"/>
    </row>
    <row r="134" spans="1:30" x14ac:dyDescent="0.25">
      <c r="A134" s="109" t="s">
        <v>758</v>
      </c>
      <c r="B134" s="17" t="s">
        <v>910</v>
      </c>
      <c r="C134" s="6">
        <v>40</v>
      </c>
      <c r="D134" s="6" t="s">
        <v>267</v>
      </c>
      <c r="E134" s="7" t="s">
        <v>384</v>
      </c>
      <c r="F134" s="138">
        <v>3.1</v>
      </c>
      <c r="G134" s="6" t="s">
        <v>258</v>
      </c>
      <c r="H134" s="17" t="s">
        <v>520</v>
      </c>
      <c r="I134" s="7" t="s">
        <v>531</v>
      </c>
      <c r="J134" s="28">
        <v>6398</v>
      </c>
      <c r="K134" s="9">
        <f t="shared" ref="K134:K165" si="44">J134/365</f>
        <v>17.528767123287672</v>
      </c>
      <c r="L134" s="71" t="s">
        <v>251</v>
      </c>
      <c r="M134" s="13" t="s">
        <v>251</v>
      </c>
      <c r="N134" s="13"/>
      <c r="O134" s="6" t="str">
        <f>IF(AND(OR(I134="postaja", I134="postajališče"), J134&gt;1000), "DA", "")</f>
        <v>DA</v>
      </c>
      <c r="P134" s="13"/>
      <c r="Q134" s="6" t="str">
        <f t="shared" si="36"/>
        <v/>
      </c>
      <c r="R134" s="13" t="str">
        <f t="shared" si="40"/>
        <v>DA</v>
      </c>
      <c r="S134" s="13" t="str">
        <f t="shared" si="22"/>
        <v>DA</v>
      </c>
      <c r="T134" s="13"/>
      <c r="U134" s="13" t="str">
        <f>IF(AND(OR(I134="postaja", I134="postajališče"), J134&gt;1000), "DA", "")</f>
        <v>DA</v>
      </c>
      <c r="V134" s="13" t="str">
        <f t="shared" si="41"/>
        <v>DA</v>
      </c>
      <c r="W134" s="13" t="str">
        <f t="shared" si="42"/>
        <v>DA</v>
      </c>
      <c r="X134" s="13" t="str">
        <f t="shared" si="43"/>
        <v>DA</v>
      </c>
      <c r="Y134" s="108"/>
      <c r="Z134" s="102"/>
      <c r="AA134" s="108"/>
      <c r="AB134" s="108"/>
      <c r="AC134" s="6"/>
      <c r="AD134" s="119"/>
    </row>
    <row r="135" spans="1:30" x14ac:dyDescent="0.25">
      <c r="A135" s="109" t="s">
        <v>759</v>
      </c>
      <c r="B135" s="17" t="s">
        <v>910</v>
      </c>
      <c r="C135" s="6">
        <v>40</v>
      </c>
      <c r="D135" s="6" t="s">
        <v>267</v>
      </c>
      <c r="E135" s="7" t="s">
        <v>139</v>
      </c>
      <c r="F135" s="138">
        <v>5.8</v>
      </c>
      <c r="G135" s="6" t="s">
        <v>258</v>
      </c>
      <c r="H135" s="17" t="s">
        <v>520</v>
      </c>
      <c r="I135" s="7" t="s">
        <v>531</v>
      </c>
      <c r="J135" s="28">
        <v>8379</v>
      </c>
      <c r="K135" s="9">
        <f t="shared" si="44"/>
        <v>22.956164383561642</v>
      </c>
      <c r="L135" s="71" t="s">
        <v>251</v>
      </c>
      <c r="M135" s="13" t="s">
        <v>251</v>
      </c>
      <c r="N135" s="13"/>
      <c r="O135" s="6" t="str">
        <f>IF(AND(OR(I135="postaja", I135="postajališče"), J135&gt;1000), "DA", "")</f>
        <v>DA</v>
      </c>
      <c r="P135" s="13"/>
      <c r="Q135" s="6" t="str">
        <f t="shared" si="36"/>
        <v/>
      </c>
      <c r="R135" s="13" t="str">
        <f t="shared" si="40"/>
        <v>DA</v>
      </c>
      <c r="S135" s="13" t="str">
        <f t="shared" ref="S135:S198" si="45">IF(AND(OR(I135="postaja", I135="postajališče"), J135&gt;1000), "DA", "")</f>
        <v>DA</v>
      </c>
      <c r="T135" s="13"/>
      <c r="U135" s="13" t="str">
        <f>IF(AND(OR(I135="postaja", I135="postajališče"), J135&gt;1000), "DA", "")</f>
        <v>DA</v>
      </c>
      <c r="V135" s="13" t="str">
        <f t="shared" si="41"/>
        <v>DA</v>
      </c>
      <c r="W135" s="13" t="str">
        <f t="shared" si="42"/>
        <v>DA</v>
      </c>
      <c r="X135" s="13" t="str">
        <f t="shared" si="43"/>
        <v>DA</v>
      </c>
      <c r="Y135" s="108"/>
      <c r="Z135" s="102"/>
      <c r="AA135" s="108"/>
      <c r="AB135" s="108"/>
      <c r="AC135" s="6"/>
      <c r="AD135" s="119"/>
    </row>
    <row r="136" spans="1:30" x14ac:dyDescent="0.25">
      <c r="A136" s="109" t="s">
        <v>760</v>
      </c>
      <c r="B136" s="17" t="s">
        <v>910</v>
      </c>
      <c r="C136" s="6">
        <v>40</v>
      </c>
      <c r="D136" s="6" t="s">
        <v>267</v>
      </c>
      <c r="E136" s="7" t="s">
        <v>385</v>
      </c>
      <c r="F136" s="138">
        <v>8.8000000000000007</v>
      </c>
      <c r="G136" s="6" t="s">
        <v>258</v>
      </c>
      <c r="H136" s="17" t="s">
        <v>520</v>
      </c>
      <c r="I136" s="7" t="s">
        <v>531</v>
      </c>
      <c r="J136" s="28">
        <v>592</v>
      </c>
      <c r="K136" s="9">
        <f t="shared" si="44"/>
        <v>1.6219178082191781</v>
      </c>
      <c r="L136" s="71" t="s">
        <v>251</v>
      </c>
      <c r="M136" s="13" t="s">
        <v>251</v>
      </c>
      <c r="N136" s="13"/>
      <c r="O136" s="6" t="s">
        <v>251</v>
      </c>
      <c r="P136" s="13"/>
      <c r="Q136" s="6" t="str">
        <f t="shared" si="36"/>
        <v/>
      </c>
      <c r="R136" s="13" t="s">
        <v>251</v>
      </c>
      <c r="S136" s="13" t="str">
        <f t="shared" si="45"/>
        <v/>
      </c>
      <c r="T136" s="13"/>
      <c r="U136" s="13" t="s">
        <v>251</v>
      </c>
      <c r="V136" s="13" t="str">
        <f t="shared" si="41"/>
        <v/>
      </c>
      <c r="W136" s="13" t="str">
        <f t="shared" si="42"/>
        <v/>
      </c>
      <c r="X136" s="13" t="str">
        <f t="shared" si="43"/>
        <v/>
      </c>
      <c r="Y136" s="108"/>
      <c r="Z136" s="102"/>
      <c r="AA136" s="108"/>
      <c r="AB136" s="108"/>
      <c r="AC136" s="6"/>
      <c r="AD136" s="119"/>
    </row>
    <row r="137" spans="1:30" x14ac:dyDescent="0.25">
      <c r="A137" s="109" t="s">
        <v>761</v>
      </c>
      <c r="B137" s="17" t="s">
        <v>910</v>
      </c>
      <c r="C137" s="6">
        <v>40</v>
      </c>
      <c r="D137" s="6" t="s">
        <v>267</v>
      </c>
      <c r="E137" s="7" t="s">
        <v>386</v>
      </c>
      <c r="F137" s="138">
        <v>11.1</v>
      </c>
      <c r="G137" s="6" t="s">
        <v>258</v>
      </c>
      <c r="H137" s="17" t="s">
        <v>520</v>
      </c>
      <c r="I137" s="7" t="s">
        <v>532</v>
      </c>
      <c r="J137" s="28">
        <v>10888</v>
      </c>
      <c r="K137" s="9">
        <f t="shared" si="44"/>
        <v>29.830136986301369</v>
      </c>
      <c r="L137" s="71" t="s">
        <v>251</v>
      </c>
      <c r="M137" s="13" t="s">
        <v>251</v>
      </c>
      <c r="N137" s="13"/>
      <c r="O137" s="6" t="str">
        <f t="shared" ref="O137:O150" si="46">IF(AND(OR(I137="postaja", I137="postajališče"), J137&gt;1000), "DA", "")</f>
        <v>DA</v>
      </c>
      <c r="P137" s="13"/>
      <c r="Q137" s="6" t="str">
        <f t="shared" si="36"/>
        <v/>
      </c>
      <c r="R137" s="13" t="str">
        <f t="shared" ref="R137:R150" si="47">IF(AND(OR(I137="postaja", I137="postajališče"), J137&gt;1000), "DA", "")</f>
        <v>DA</v>
      </c>
      <c r="S137" s="13" t="str">
        <f t="shared" si="45"/>
        <v>DA</v>
      </c>
      <c r="T137" s="13"/>
      <c r="U137" s="13" t="str">
        <f t="shared" ref="U137:U150" si="48">IF(AND(OR(I137="postaja", I137="postajališče"), J137&gt;1000), "DA", "")</f>
        <v>DA</v>
      </c>
      <c r="V137" s="13" t="str">
        <f t="shared" si="41"/>
        <v>DA</v>
      </c>
      <c r="W137" s="13" t="str">
        <f t="shared" si="42"/>
        <v>DA</v>
      </c>
      <c r="X137" s="13" t="str">
        <f t="shared" si="43"/>
        <v>DA</v>
      </c>
      <c r="Y137" s="6"/>
      <c r="Z137" s="102"/>
      <c r="AA137" s="108"/>
      <c r="AB137" s="108"/>
      <c r="AC137" s="6"/>
      <c r="AD137" s="119"/>
    </row>
    <row r="138" spans="1:30" x14ac:dyDescent="0.25">
      <c r="A138" s="109" t="s">
        <v>762</v>
      </c>
      <c r="B138" s="17" t="s">
        <v>910</v>
      </c>
      <c r="C138" s="6">
        <v>40</v>
      </c>
      <c r="D138" s="6" t="s">
        <v>267</v>
      </c>
      <c r="E138" s="7" t="s">
        <v>387</v>
      </c>
      <c r="F138" s="138">
        <v>15.3</v>
      </c>
      <c r="G138" s="6" t="s">
        <v>258</v>
      </c>
      <c r="H138" s="17" t="s">
        <v>520</v>
      </c>
      <c r="I138" s="7" t="s">
        <v>531</v>
      </c>
      <c r="J138" s="28">
        <v>8833</v>
      </c>
      <c r="K138" s="9">
        <f t="shared" si="44"/>
        <v>24.2</v>
      </c>
      <c r="L138" s="71" t="s">
        <v>251</v>
      </c>
      <c r="M138" s="13" t="s">
        <v>251</v>
      </c>
      <c r="N138" s="13"/>
      <c r="O138" s="6" t="str">
        <f t="shared" si="46"/>
        <v>DA</v>
      </c>
      <c r="P138" s="13"/>
      <c r="Q138" s="6" t="str">
        <f t="shared" si="36"/>
        <v/>
      </c>
      <c r="R138" s="13" t="str">
        <f t="shared" si="47"/>
        <v>DA</v>
      </c>
      <c r="S138" s="13" t="str">
        <f t="shared" si="45"/>
        <v>DA</v>
      </c>
      <c r="T138" s="13"/>
      <c r="U138" s="13" t="str">
        <f t="shared" si="48"/>
        <v>DA</v>
      </c>
      <c r="V138" s="13" t="str">
        <f t="shared" si="41"/>
        <v>DA</v>
      </c>
      <c r="W138" s="13" t="str">
        <f t="shared" si="42"/>
        <v>DA</v>
      </c>
      <c r="X138" s="13" t="str">
        <f t="shared" si="43"/>
        <v>DA</v>
      </c>
      <c r="Y138" s="108"/>
      <c r="Z138" s="102"/>
      <c r="AA138" s="108"/>
      <c r="AB138" s="108"/>
      <c r="AC138" s="6"/>
      <c r="AD138" s="119"/>
    </row>
    <row r="139" spans="1:30" x14ac:dyDescent="0.25">
      <c r="A139" s="109" t="s">
        <v>763</v>
      </c>
      <c r="B139" s="17" t="s">
        <v>910</v>
      </c>
      <c r="C139" s="6">
        <v>40</v>
      </c>
      <c r="D139" s="6" t="s">
        <v>267</v>
      </c>
      <c r="E139" s="7" t="s">
        <v>388</v>
      </c>
      <c r="F139" s="138">
        <v>18.100000000000001</v>
      </c>
      <c r="G139" s="27" t="s">
        <v>257</v>
      </c>
      <c r="H139" s="17" t="s">
        <v>520</v>
      </c>
      <c r="I139" s="7" t="s">
        <v>532</v>
      </c>
      <c r="J139" s="28">
        <v>81764</v>
      </c>
      <c r="K139" s="9">
        <f t="shared" si="44"/>
        <v>224.0109589041096</v>
      </c>
      <c r="L139" s="71" t="s">
        <v>251</v>
      </c>
      <c r="M139" s="13" t="s">
        <v>251</v>
      </c>
      <c r="N139" s="13"/>
      <c r="O139" s="6" t="str">
        <f t="shared" si="46"/>
        <v>DA</v>
      </c>
      <c r="P139" s="13"/>
      <c r="Q139" s="6" t="str">
        <f t="shared" si="36"/>
        <v/>
      </c>
      <c r="R139" s="13" t="str">
        <f t="shared" si="47"/>
        <v>DA</v>
      </c>
      <c r="S139" s="13" t="str">
        <f t="shared" si="45"/>
        <v>DA</v>
      </c>
      <c r="T139" s="13"/>
      <c r="U139" s="13" t="str">
        <f t="shared" si="48"/>
        <v>DA</v>
      </c>
      <c r="V139" s="13" t="str">
        <f t="shared" si="41"/>
        <v>DA</v>
      </c>
      <c r="W139" s="13" t="str">
        <f t="shared" si="42"/>
        <v>DA</v>
      </c>
      <c r="X139" s="13" t="str">
        <f t="shared" si="43"/>
        <v>DA</v>
      </c>
      <c r="Y139" s="108"/>
      <c r="Z139" s="102"/>
      <c r="AA139" s="108"/>
      <c r="AB139" s="108"/>
      <c r="AC139" s="6"/>
      <c r="AD139" s="119"/>
    </row>
    <row r="140" spans="1:30" x14ac:dyDescent="0.25">
      <c r="A140" s="109" t="s">
        <v>764</v>
      </c>
      <c r="B140" s="17" t="s">
        <v>910</v>
      </c>
      <c r="C140" s="6">
        <v>40</v>
      </c>
      <c r="D140" s="6" t="s">
        <v>267</v>
      </c>
      <c r="E140" s="7" t="s">
        <v>389</v>
      </c>
      <c r="F140" s="138">
        <v>26.5</v>
      </c>
      <c r="G140" s="6" t="s">
        <v>258</v>
      </c>
      <c r="H140" s="17" t="s">
        <v>520</v>
      </c>
      <c r="I140" s="7" t="s">
        <v>532</v>
      </c>
      <c r="J140" s="28">
        <v>7343</v>
      </c>
      <c r="K140" s="9">
        <f t="shared" si="44"/>
        <v>20.117808219178084</v>
      </c>
      <c r="L140" s="71" t="s">
        <v>251</v>
      </c>
      <c r="M140" s="13" t="s">
        <v>251</v>
      </c>
      <c r="N140" s="13"/>
      <c r="O140" s="6" t="str">
        <f t="shared" si="46"/>
        <v>DA</v>
      </c>
      <c r="P140" s="13"/>
      <c r="Q140" s="6" t="str">
        <f t="shared" ref="Q140:Q159" si="49">IF(OR(G140="I",G140="II",AA140="DA",AB140="DA"),"DA","")</f>
        <v/>
      </c>
      <c r="R140" s="13" t="str">
        <f t="shared" si="47"/>
        <v>DA</v>
      </c>
      <c r="S140" s="13" t="str">
        <f t="shared" si="45"/>
        <v>DA</v>
      </c>
      <c r="T140" s="13"/>
      <c r="U140" s="13" t="str">
        <f t="shared" si="48"/>
        <v>DA</v>
      </c>
      <c r="V140" s="13" t="str">
        <f t="shared" si="41"/>
        <v>DA</v>
      </c>
      <c r="W140" s="13" t="str">
        <f t="shared" si="42"/>
        <v>DA</v>
      </c>
      <c r="X140" s="13" t="str">
        <f t="shared" si="43"/>
        <v>DA</v>
      </c>
      <c r="Y140" s="108"/>
      <c r="Z140" s="102"/>
      <c r="AA140" s="108"/>
      <c r="AB140" s="108"/>
      <c r="AC140" s="6"/>
      <c r="AD140" s="119"/>
    </row>
    <row r="141" spans="1:30" x14ac:dyDescent="0.25">
      <c r="A141" s="109" t="s">
        <v>765</v>
      </c>
      <c r="B141" s="17" t="s">
        <v>910</v>
      </c>
      <c r="C141" s="6">
        <v>40</v>
      </c>
      <c r="D141" s="6" t="s">
        <v>267</v>
      </c>
      <c r="E141" s="7" t="s">
        <v>148</v>
      </c>
      <c r="F141" s="138">
        <v>29</v>
      </c>
      <c r="G141" s="6" t="s">
        <v>258</v>
      </c>
      <c r="H141" s="17" t="s">
        <v>520</v>
      </c>
      <c r="I141" s="7" t="s">
        <v>531</v>
      </c>
      <c r="J141" s="28">
        <v>6288</v>
      </c>
      <c r="K141" s="9">
        <f t="shared" si="44"/>
        <v>17.227397260273971</v>
      </c>
      <c r="L141" s="71" t="s">
        <v>251</v>
      </c>
      <c r="M141" s="13" t="s">
        <v>251</v>
      </c>
      <c r="N141" s="13"/>
      <c r="O141" s="6" t="str">
        <f t="shared" si="46"/>
        <v>DA</v>
      </c>
      <c r="P141" s="13"/>
      <c r="Q141" s="6" t="str">
        <f t="shared" si="49"/>
        <v/>
      </c>
      <c r="R141" s="13" t="str">
        <f t="shared" si="47"/>
        <v>DA</v>
      </c>
      <c r="S141" s="13" t="str">
        <f t="shared" si="45"/>
        <v>DA</v>
      </c>
      <c r="T141" s="13"/>
      <c r="U141" s="13" t="str">
        <f t="shared" si="48"/>
        <v>DA</v>
      </c>
      <c r="V141" s="13" t="str">
        <f t="shared" si="41"/>
        <v>DA</v>
      </c>
      <c r="W141" s="13" t="str">
        <f t="shared" si="42"/>
        <v>DA</v>
      </c>
      <c r="X141" s="13" t="str">
        <f t="shared" si="43"/>
        <v>DA</v>
      </c>
      <c r="Y141" s="108"/>
      <c r="Z141" s="102"/>
      <c r="AA141" s="108"/>
      <c r="AB141" s="108"/>
      <c r="AC141" s="6"/>
      <c r="AD141" s="119"/>
    </row>
    <row r="142" spans="1:30" x14ac:dyDescent="0.25">
      <c r="A142" s="109" t="s">
        <v>766</v>
      </c>
      <c r="B142" s="17" t="s">
        <v>910</v>
      </c>
      <c r="C142" s="6">
        <v>40</v>
      </c>
      <c r="D142" s="6" t="s">
        <v>267</v>
      </c>
      <c r="E142" s="7" t="s">
        <v>390</v>
      </c>
      <c r="F142" s="138">
        <v>31.5</v>
      </c>
      <c r="G142" s="6" t="s">
        <v>258</v>
      </c>
      <c r="H142" s="17" t="s">
        <v>520</v>
      </c>
      <c r="I142" s="7" t="s">
        <v>531</v>
      </c>
      <c r="J142" s="28">
        <v>7503</v>
      </c>
      <c r="K142" s="9">
        <f t="shared" si="44"/>
        <v>20.556164383561644</v>
      </c>
      <c r="L142" s="71" t="s">
        <v>251</v>
      </c>
      <c r="M142" s="13" t="s">
        <v>251</v>
      </c>
      <c r="N142" s="13"/>
      <c r="O142" s="6" t="str">
        <f t="shared" si="46"/>
        <v>DA</v>
      </c>
      <c r="P142" s="13"/>
      <c r="Q142" s="6" t="str">
        <f t="shared" si="49"/>
        <v/>
      </c>
      <c r="R142" s="13" t="str">
        <f t="shared" si="47"/>
        <v>DA</v>
      </c>
      <c r="S142" s="13" t="str">
        <f t="shared" si="45"/>
        <v>DA</v>
      </c>
      <c r="T142" s="13"/>
      <c r="U142" s="13" t="str">
        <f t="shared" si="48"/>
        <v>DA</v>
      </c>
      <c r="V142" s="13" t="str">
        <f t="shared" si="41"/>
        <v>DA</v>
      </c>
      <c r="W142" s="13" t="str">
        <f t="shared" si="42"/>
        <v>DA</v>
      </c>
      <c r="X142" s="13" t="str">
        <f t="shared" si="43"/>
        <v>DA</v>
      </c>
      <c r="Y142" s="108"/>
      <c r="Z142" s="102"/>
      <c r="AA142" s="108"/>
      <c r="AB142" s="108"/>
      <c r="AC142" s="6"/>
      <c r="AD142" s="119"/>
    </row>
    <row r="143" spans="1:30" x14ac:dyDescent="0.25">
      <c r="A143" s="109" t="s">
        <v>767</v>
      </c>
      <c r="B143" s="17" t="s">
        <v>910</v>
      </c>
      <c r="C143" s="6">
        <v>40</v>
      </c>
      <c r="D143" s="6" t="s">
        <v>267</v>
      </c>
      <c r="E143" s="7" t="s">
        <v>391</v>
      </c>
      <c r="F143" s="138">
        <v>35.9</v>
      </c>
      <c r="G143" s="6" t="s">
        <v>258</v>
      </c>
      <c r="H143" s="17" t="s">
        <v>520</v>
      </c>
      <c r="I143" s="7" t="s">
        <v>531</v>
      </c>
      <c r="J143" s="28">
        <v>17405</v>
      </c>
      <c r="K143" s="9">
        <f t="shared" si="44"/>
        <v>47.684931506849317</v>
      </c>
      <c r="L143" s="71" t="s">
        <v>251</v>
      </c>
      <c r="M143" s="13" t="s">
        <v>251</v>
      </c>
      <c r="N143" s="13"/>
      <c r="O143" s="6" t="str">
        <f t="shared" si="46"/>
        <v>DA</v>
      </c>
      <c r="P143" s="13"/>
      <c r="Q143" s="6" t="str">
        <f t="shared" si="49"/>
        <v/>
      </c>
      <c r="R143" s="13" t="str">
        <f t="shared" si="47"/>
        <v>DA</v>
      </c>
      <c r="S143" s="13" t="str">
        <f t="shared" si="45"/>
        <v>DA</v>
      </c>
      <c r="T143" s="13"/>
      <c r="U143" s="13" t="str">
        <f t="shared" si="48"/>
        <v>DA</v>
      </c>
      <c r="V143" s="13" t="str">
        <f t="shared" ref="V143:V174" si="50">IF(AND(OR(I143="postaja", I143="postajališče"), J143&gt;1000), "DA", "")</f>
        <v>DA</v>
      </c>
      <c r="W143" s="13" t="str">
        <f t="shared" ref="W143:W150" si="51">IF(AND(OR(I143="postaja", I143="postajališče"), J143&gt;1000), "DA", "")</f>
        <v>DA</v>
      </c>
      <c r="X143" s="13" t="str">
        <f t="shared" ref="X143:X150" si="52">IF(AND(OR(I143="postaja", I143="postajališče"), J143&gt;1000), "DA", "")</f>
        <v>DA</v>
      </c>
      <c r="Y143" s="108"/>
      <c r="Z143" s="102"/>
      <c r="AA143" s="107"/>
      <c r="AB143" s="107"/>
      <c r="AC143" s="13"/>
      <c r="AD143" s="119"/>
    </row>
    <row r="144" spans="1:30" ht="45" x14ac:dyDescent="0.25">
      <c r="A144" s="109" t="s">
        <v>768</v>
      </c>
      <c r="B144" s="17" t="s">
        <v>910</v>
      </c>
      <c r="C144" s="6">
        <v>40</v>
      </c>
      <c r="D144" s="6" t="s">
        <v>267</v>
      </c>
      <c r="E144" s="7" t="s">
        <v>392</v>
      </c>
      <c r="F144" s="138">
        <v>40.299999999999997</v>
      </c>
      <c r="G144" s="27" t="s">
        <v>257</v>
      </c>
      <c r="H144" s="17" t="s">
        <v>520</v>
      </c>
      <c r="I144" s="7" t="s">
        <v>532</v>
      </c>
      <c r="J144" s="28">
        <v>53141</v>
      </c>
      <c r="K144" s="9">
        <f t="shared" si="44"/>
        <v>145.59178082191781</v>
      </c>
      <c r="L144" s="71" t="s">
        <v>251</v>
      </c>
      <c r="M144" s="13" t="s">
        <v>251</v>
      </c>
      <c r="N144" s="13"/>
      <c r="O144" s="6" t="str">
        <f t="shared" si="46"/>
        <v>DA</v>
      </c>
      <c r="P144" s="13"/>
      <c r="Q144" s="6" t="str">
        <f t="shared" si="49"/>
        <v>DA</v>
      </c>
      <c r="R144" s="13" t="str">
        <f t="shared" si="47"/>
        <v>DA</v>
      </c>
      <c r="S144" s="13" t="str">
        <f t="shared" si="45"/>
        <v>DA</v>
      </c>
      <c r="T144" s="13"/>
      <c r="U144" s="13" t="str">
        <f t="shared" si="48"/>
        <v>DA</v>
      </c>
      <c r="V144" s="13" t="str">
        <f t="shared" si="50"/>
        <v>DA</v>
      </c>
      <c r="W144" s="13" t="str">
        <f t="shared" si="51"/>
        <v>DA</v>
      </c>
      <c r="X144" s="13" t="str">
        <f t="shared" si="52"/>
        <v>DA</v>
      </c>
      <c r="Y144" s="108"/>
      <c r="Z144" s="102"/>
      <c r="AA144" s="130" t="s">
        <v>251</v>
      </c>
      <c r="AB144" s="108"/>
      <c r="AC144" s="6"/>
      <c r="AD144" s="119" t="s">
        <v>987</v>
      </c>
    </row>
    <row r="145" spans="1:30" x14ac:dyDescent="0.25">
      <c r="A145" s="109" t="s">
        <v>769</v>
      </c>
      <c r="B145" s="17" t="s">
        <v>910</v>
      </c>
      <c r="C145" s="6">
        <v>41</v>
      </c>
      <c r="D145" s="6" t="s">
        <v>268</v>
      </c>
      <c r="E145" s="7" t="s">
        <v>394</v>
      </c>
      <c r="F145" s="138">
        <v>2.5499999999999998</v>
      </c>
      <c r="G145" s="6" t="s">
        <v>258</v>
      </c>
      <c r="H145" s="17" t="s">
        <v>520</v>
      </c>
      <c r="I145" s="17" t="s">
        <v>531</v>
      </c>
      <c r="J145" s="28">
        <v>3077</v>
      </c>
      <c r="K145" s="9">
        <f t="shared" si="44"/>
        <v>8.4301369863013704</v>
      </c>
      <c r="L145" s="71" t="s">
        <v>251</v>
      </c>
      <c r="M145" s="13" t="s">
        <v>251</v>
      </c>
      <c r="N145" s="13"/>
      <c r="O145" s="6" t="str">
        <f t="shared" si="46"/>
        <v>DA</v>
      </c>
      <c r="P145" s="13"/>
      <c r="Q145" s="6" t="str">
        <f t="shared" si="49"/>
        <v/>
      </c>
      <c r="R145" s="13" t="str">
        <f t="shared" si="47"/>
        <v>DA</v>
      </c>
      <c r="S145" s="13" t="str">
        <f t="shared" si="45"/>
        <v>DA</v>
      </c>
      <c r="T145" s="13"/>
      <c r="U145" s="13" t="str">
        <f t="shared" si="48"/>
        <v>DA</v>
      </c>
      <c r="V145" s="13" t="str">
        <f t="shared" si="50"/>
        <v>DA</v>
      </c>
      <c r="W145" s="13" t="str">
        <f t="shared" si="51"/>
        <v>DA</v>
      </c>
      <c r="X145" s="13" t="str">
        <f t="shared" si="52"/>
        <v>DA</v>
      </c>
      <c r="Y145" s="6"/>
      <c r="Z145" s="102"/>
      <c r="AA145" s="108"/>
      <c r="AB145" s="108"/>
      <c r="AC145" s="6"/>
      <c r="AD145" s="119"/>
    </row>
    <row r="146" spans="1:30" x14ac:dyDescent="0.25">
      <c r="A146" s="109" t="s">
        <v>770</v>
      </c>
      <c r="B146" s="17" t="s">
        <v>910</v>
      </c>
      <c r="C146" s="6">
        <v>41</v>
      </c>
      <c r="D146" s="6" t="s">
        <v>268</v>
      </c>
      <c r="E146" s="7" t="s">
        <v>393</v>
      </c>
      <c r="F146" s="138">
        <v>4</v>
      </c>
      <c r="G146" s="6" t="s">
        <v>258</v>
      </c>
      <c r="H146" s="17" t="s">
        <v>520</v>
      </c>
      <c r="I146" s="17" t="s">
        <v>531</v>
      </c>
      <c r="J146" s="28">
        <v>3550</v>
      </c>
      <c r="K146" s="9">
        <f t="shared" si="44"/>
        <v>9.7260273972602747</v>
      </c>
      <c r="L146" s="71" t="s">
        <v>251</v>
      </c>
      <c r="M146" s="13" t="s">
        <v>251</v>
      </c>
      <c r="N146" s="13"/>
      <c r="O146" s="6" t="str">
        <f t="shared" si="46"/>
        <v>DA</v>
      </c>
      <c r="P146" s="13"/>
      <c r="Q146" s="6" t="str">
        <f t="shared" si="49"/>
        <v/>
      </c>
      <c r="R146" s="13" t="str">
        <f t="shared" si="47"/>
        <v>DA</v>
      </c>
      <c r="S146" s="13" t="str">
        <f t="shared" si="45"/>
        <v>DA</v>
      </c>
      <c r="T146" s="13"/>
      <c r="U146" s="13" t="str">
        <f t="shared" si="48"/>
        <v>DA</v>
      </c>
      <c r="V146" s="13" t="str">
        <f t="shared" si="50"/>
        <v>DA</v>
      </c>
      <c r="W146" s="13" t="str">
        <f t="shared" si="51"/>
        <v>DA</v>
      </c>
      <c r="X146" s="13" t="str">
        <f t="shared" si="52"/>
        <v>DA</v>
      </c>
      <c r="Y146" s="6"/>
      <c r="Z146" s="102"/>
      <c r="AA146" s="108"/>
      <c r="AB146" s="108"/>
      <c r="AC146" s="6"/>
      <c r="AD146" s="119"/>
    </row>
    <row r="147" spans="1:30" x14ac:dyDescent="0.25">
      <c r="A147" s="109" t="s">
        <v>771</v>
      </c>
      <c r="B147" s="17" t="s">
        <v>910</v>
      </c>
      <c r="C147" s="6">
        <v>41</v>
      </c>
      <c r="D147" s="6" t="s">
        <v>268</v>
      </c>
      <c r="E147" s="7" t="s">
        <v>395</v>
      </c>
      <c r="F147" s="138">
        <v>8.6</v>
      </c>
      <c r="G147" s="6" t="s">
        <v>258</v>
      </c>
      <c r="H147" s="17" t="s">
        <v>520</v>
      </c>
      <c r="I147" s="7" t="s">
        <v>532</v>
      </c>
      <c r="J147" s="28">
        <v>11099</v>
      </c>
      <c r="K147" s="9">
        <f t="shared" si="44"/>
        <v>30.408219178082192</v>
      </c>
      <c r="L147" s="71" t="s">
        <v>251</v>
      </c>
      <c r="M147" s="13" t="s">
        <v>251</v>
      </c>
      <c r="N147" s="13"/>
      <c r="O147" s="6" t="str">
        <f t="shared" si="46"/>
        <v>DA</v>
      </c>
      <c r="P147" s="13"/>
      <c r="Q147" s="6" t="str">
        <f t="shared" si="49"/>
        <v/>
      </c>
      <c r="R147" s="13" t="str">
        <f t="shared" si="47"/>
        <v>DA</v>
      </c>
      <c r="S147" s="13" t="str">
        <f t="shared" si="45"/>
        <v>DA</v>
      </c>
      <c r="T147" s="13"/>
      <c r="U147" s="13" t="str">
        <f t="shared" si="48"/>
        <v>DA</v>
      </c>
      <c r="V147" s="13" t="str">
        <f t="shared" si="50"/>
        <v>DA</v>
      </c>
      <c r="W147" s="13" t="str">
        <f t="shared" si="51"/>
        <v>DA</v>
      </c>
      <c r="X147" s="13" t="str">
        <f t="shared" si="52"/>
        <v>DA</v>
      </c>
      <c r="Y147" s="108"/>
      <c r="Z147" s="102"/>
      <c r="AA147" s="108"/>
      <c r="AB147" s="108"/>
      <c r="AC147" s="6"/>
      <c r="AD147" s="119"/>
    </row>
    <row r="148" spans="1:30" ht="45" x14ac:dyDescent="0.25">
      <c r="A148" s="109" t="s">
        <v>772</v>
      </c>
      <c r="B148" s="17" t="s">
        <v>910</v>
      </c>
      <c r="C148" s="6">
        <v>41</v>
      </c>
      <c r="D148" s="6" t="s">
        <v>268</v>
      </c>
      <c r="E148" s="7" t="s">
        <v>396</v>
      </c>
      <c r="F148" s="138">
        <v>13.5</v>
      </c>
      <c r="G148" s="6" t="s">
        <v>258</v>
      </c>
      <c r="H148" s="17" t="s">
        <v>520</v>
      </c>
      <c r="I148" s="7" t="s">
        <v>531</v>
      </c>
      <c r="J148" s="28">
        <v>2752</v>
      </c>
      <c r="K148" s="9">
        <f t="shared" si="44"/>
        <v>7.5397260273972604</v>
      </c>
      <c r="L148" s="71" t="s">
        <v>251</v>
      </c>
      <c r="M148" s="13" t="s">
        <v>251</v>
      </c>
      <c r="N148" s="13"/>
      <c r="O148" s="6" t="str">
        <f t="shared" si="46"/>
        <v>DA</v>
      </c>
      <c r="P148" s="13"/>
      <c r="Q148" s="6" t="str">
        <f t="shared" si="49"/>
        <v/>
      </c>
      <c r="R148" s="13" t="str">
        <f t="shared" si="47"/>
        <v>DA</v>
      </c>
      <c r="S148" s="13" t="str">
        <f t="shared" si="45"/>
        <v>DA</v>
      </c>
      <c r="T148" s="13"/>
      <c r="U148" s="13" t="str">
        <f t="shared" si="48"/>
        <v>DA</v>
      </c>
      <c r="V148" s="13" t="str">
        <f t="shared" si="50"/>
        <v>DA</v>
      </c>
      <c r="W148" s="13" t="str">
        <f t="shared" si="51"/>
        <v>DA</v>
      </c>
      <c r="X148" s="13" t="str">
        <f t="shared" si="52"/>
        <v>DA</v>
      </c>
      <c r="Y148" s="108"/>
      <c r="Z148" s="102"/>
      <c r="AA148" s="108"/>
      <c r="AB148" s="108"/>
      <c r="AC148" s="6"/>
      <c r="AD148" s="119" t="s">
        <v>987</v>
      </c>
    </row>
    <row r="149" spans="1:30" x14ac:dyDescent="0.25">
      <c r="A149" s="109" t="s">
        <v>773</v>
      </c>
      <c r="B149" s="17" t="s">
        <v>910</v>
      </c>
      <c r="C149" s="6">
        <v>41</v>
      </c>
      <c r="D149" s="6" t="s">
        <v>268</v>
      </c>
      <c r="E149" s="7" t="s">
        <v>397</v>
      </c>
      <c r="F149" s="138">
        <v>19.7</v>
      </c>
      <c r="G149" s="6" t="s">
        <v>258</v>
      </c>
      <c r="H149" s="17" t="s">
        <v>520</v>
      </c>
      <c r="I149" s="17" t="s">
        <v>531</v>
      </c>
      <c r="J149" s="28">
        <v>35970</v>
      </c>
      <c r="K149" s="9">
        <f t="shared" si="44"/>
        <v>98.547945205479451</v>
      </c>
      <c r="L149" s="71" t="s">
        <v>251</v>
      </c>
      <c r="M149" s="13" t="s">
        <v>251</v>
      </c>
      <c r="N149" s="13"/>
      <c r="O149" s="6" t="str">
        <f t="shared" si="46"/>
        <v>DA</v>
      </c>
      <c r="P149" s="13"/>
      <c r="Q149" s="6" t="str">
        <f t="shared" si="49"/>
        <v/>
      </c>
      <c r="R149" s="13" t="str">
        <f t="shared" si="47"/>
        <v>DA</v>
      </c>
      <c r="S149" s="13" t="str">
        <f t="shared" si="45"/>
        <v>DA</v>
      </c>
      <c r="T149" s="13"/>
      <c r="U149" s="13" t="str">
        <f t="shared" si="48"/>
        <v>DA</v>
      </c>
      <c r="V149" s="13" t="str">
        <f t="shared" si="50"/>
        <v>DA</v>
      </c>
      <c r="W149" s="13" t="str">
        <f t="shared" si="51"/>
        <v>DA</v>
      </c>
      <c r="X149" s="13" t="str">
        <f t="shared" si="52"/>
        <v>DA</v>
      </c>
      <c r="Y149" s="6"/>
      <c r="Z149" s="102"/>
      <c r="AA149" s="108"/>
      <c r="AB149" s="108"/>
      <c r="AC149" s="6"/>
      <c r="AD149" s="119"/>
    </row>
    <row r="150" spans="1:30" x14ac:dyDescent="0.25">
      <c r="A150" s="109" t="s">
        <v>774</v>
      </c>
      <c r="B150" s="17" t="s">
        <v>910</v>
      </c>
      <c r="C150" s="6">
        <v>41</v>
      </c>
      <c r="D150" s="6" t="s">
        <v>268</v>
      </c>
      <c r="E150" s="7" t="s">
        <v>398</v>
      </c>
      <c r="F150" s="138">
        <v>20.9</v>
      </c>
      <c r="G150" s="6" t="s">
        <v>258</v>
      </c>
      <c r="H150" s="17" t="s">
        <v>520</v>
      </c>
      <c r="I150" s="7" t="s">
        <v>532</v>
      </c>
      <c r="J150" s="28">
        <v>4031</v>
      </c>
      <c r="K150" s="9">
        <f t="shared" si="44"/>
        <v>11.043835616438356</v>
      </c>
      <c r="L150" s="71" t="s">
        <v>251</v>
      </c>
      <c r="M150" s="13" t="s">
        <v>251</v>
      </c>
      <c r="N150" s="13"/>
      <c r="O150" s="6" t="str">
        <f t="shared" si="46"/>
        <v>DA</v>
      </c>
      <c r="P150" s="13"/>
      <c r="Q150" s="6" t="str">
        <f t="shared" si="49"/>
        <v/>
      </c>
      <c r="R150" s="13" t="str">
        <f t="shared" si="47"/>
        <v>DA</v>
      </c>
      <c r="S150" s="13" t="str">
        <f t="shared" si="45"/>
        <v>DA</v>
      </c>
      <c r="T150" s="13"/>
      <c r="U150" s="13" t="str">
        <f t="shared" si="48"/>
        <v>DA</v>
      </c>
      <c r="V150" s="13" t="str">
        <f t="shared" si="50"/>
        <v>DA</v>
      </c>
      <c r="W150" s="13" t="str">
        <f t="shared" si="51"/>
        <v>DA</v>
      </c>
      <c r="X150" s="13" t="str">
        <f t="shared" si="52"/>
        <v>DA</v>
      </c>
      <c r="Y150" s="108"/>
      <c r="Z150" s="102"/>
      <c r="AA150" s="108"/>
      <c r="AB150" s="108"/>
      <c r="AC150" s="6"/>
      <c r="AD150" s="119"/>
    </row>
    <row r="151" spans="1:30" x14ac:dyDescent="0.25">
      <c r="A151" s="109" t="s">
        <v>775</v>
      </c>
      <c r="B151" s="17" t="s">
        <v>910</v>
      </c>
      <c r="C151" s="6">
        <v>41</v>
      </c>
      <c r="D151" s="6" t="s">
        <v>268</v>
      </c>
      <c r="E151" s="7" t="s">
        <v>399</v>
      </c>
      <c r="F151" s="138">
        <v>25</v>
      </c>
      <c r="G151" s="6" t="s">
        <v>258</v>
      </c>
      <c r="H151" s="17" t="s">
        <v>520</v>
      </c>
      <c r="I151" s="7" t="s">
        <v>531</v>
      </c>
      <c r="J151" s="28">
        <v>848</v>
      </c>
      <c r="K151" s="9">
        <f t="shared" si="44"/>
        <v>2.3232876712328765</v>
      </c>
      <c r="L151" s="71" t="s">
        <v>251</v>
      </c>
      <c r="M151" s="13" t="s">
        <v>251</v>
      </c>
      <c r="N151" s="13"/>
      <c r="O151" s="6" t="s">
        <v>251</v>
      </c>
      <c r="P151" s="13"/>
      <c r="Q151" s="6" t="str">
        <f t="shared" si="49"/>
        <v/>
      </c>
      <c r="R151" s="13" t="s">
        <v>251</v>
      </c>
      <c r="S151" s="13" t="str">
        <f t="shared" si="45"/>
        <v/>
      </c>
      <c r="T151" s="13"/>
      <c r="U151" s="13" t="s">
        <v>251</v>
      </c>
      <c r="V151" s="13" t="str">
        <f t="shared" si="50"/>
        <v/>
      </c>
      <c r="W151" s="13" t="s">
        <v>251</v>
      </c>
      <c r="X151" s="13" t="s">
        <v>251</v>
      </c>
      <c r="Y151" s="108"/>
      <c r="Z151" s="102"/>
      <c r="AA151" s="108"/>
      <c r="AB151" s="108"/>
      <c r="AC151" s="6"/>
      <c r="AD151" s="119"/>
    </row>
    <row r="152" spans="1:30" x14ac:dyDescent="0.25">
      <c r="A152" s="109" t="s">
        <v>776</v>
      </c>
      <c r="B152" s="17" t="s">
        <v>910</v>
      </c>
      <c r="C152" s="6">
        <v>41</v>
      </c>
      <c r="D152" s="6" t="s">
        <v>268</v>
      </c>
      <c r="E152" s="7" t="s">
        <v>400</v>
      </c>
      <c r="F152" s="138">
        <v>27</v>
      </c>
      <c r="G152" s="6" t="s">
        <v>258</v>
      </c>
      <c r="H152" s="17" t="s">
        <v>520</v>
      </c>
      <c r="I152" s="7" t="s">
        <v>531</v>
      </c>
      <c r="J152" s="28">
        <v>2078</v>
      </c>
      <c r="K152" s="9">
        <f t="shared" si="44"/>
        <v>5.6931506849315072</v>
      </c>
      <c r="L152" s="71" t="s">
        <v>251</v>
      </c>
      <c r="M152" s="13" t="s">
        <v>251</v>
      </c>
      <c r="N152" s="13"/>
      <c r="O152" s="6" t="str">
        <f t="shared" ref="O152:O159" si="53">IF(AND(OR(I152="postaja", I152="postajališče"), J152&gt;1000), "DA", "")</f>
        <v>DA</v>
      </c>
      <c r="P152" s="13"/>
      <c r="Q152" s="6" t="str">
        <f t="shared" si="49"/>
        <v/>
      </c>
      <c r="R152" s="13" t="str">
        <f t="shared" ref="R152:R182" si="54">IF(AND(OR(I152="postaja", I152="postajališče"), J152&gt;1000), "DA", "")</f>
        <v>DA</v>
      </c>
      <c r="S152" s="13" t="str">
        <f t="shared" si="45"/>
        <v>DA</v>
      </c>
      <c r="T152" s="13"/>
      <c r="U152" s="13" t="str">
        <f t="shared" ref="U152:U159" si="55">IF(AND(OR(I152="postaja", I152="postajališče"), J152&gt;1000), "DA", "")</f>
        <v>DA</v>
      </c>
      <c r="V152" s="13" t="str">
        <f t="shared" si="50"/>
        <v>DA</v>
      </c>
      <c r="W152" s="13" t="str">
        <f t="shared" ref="W152:W183" si="56">IF(AND(OR(I152="postaja", I152="postajališče"), J152&gt;1000), "DA", "")</f>
        <v>DA</v>
      </c>
      <c r="X152" s="13" t="str">
        <f t="shared" ref="X152:X183" si="57">IF(AND(OR(I152="postaja", I152="postajališče"), J152&gt;1000), "DA", "")</f>
        <v>DA</v>
      </c>
      <c r="Y152" s="108"/>
      <c r="Z152" s="102"/>
      <c r="AA152" s="108"/>
      <c r="AB152" s="108"/>
      <c r="AC152" s="6"/>
      <c r="AD152" s="119"/>
    </row>
    <row r="153" spans="1:30" ht="45" x14ac:dyDescent="0.25">
      <c r="A153" s="109" t="s">
        <v>777</v>
      </c>
      <c r="B153" s="17" t="s">
        <v>910</v>
      </c>
      <c r="C153" s="6">
        <v>41</v>
      </c>
      <c r="D153" s="6" t="s">
        <v>268</v>
      </c>
      <c r="E153" s="7" t="s">
        <v>401</v>
      </c>
      <c r="F153" s="138">
        <v>33.1</v>
      </c>
      <c r="G153" s="6" t="s">
        <v>258</v>
      </c>
      <c r="H153" s="17" t="s">
        <v>520</v>
      </c>
      <c r="I153" s="7" t="s">
        <v>532</v>
      </c>
      <c r="J153" s="28">
        <v>5384</v>
      </c>
      <c r="K153" s="9">
        <f t="shared" si="44"/>
        <v>14.75068493150685</v>
      </c>
      <c r="L153" s="71" t="s">
        <v>251</v>
      </c>
      <c r="M153" s="13" t="s">
        <v>251</v>
      </c>
      <c r="N153" s="13"/>
      <c r="O153" s="6" t="str">
        <f t="shared" si="53"/>
        <v>DA</v>
      </c>
      <c r="P153" s="13"/>
      <c r="Q153" s="6" t="str">
        <f t="shared" si="49"/>
        <v/>
      </c>
      <c r="R153" s="13" t="str">
        <f t="shared" si="54"/>
        <v>DA</v>
      </c>
      <c r="S153" s="13" t="str">
        <f t="shared" si="45"/>
        <v>DA</v>
      </c>
      <c r="T153" s="13"/>
      <c r="U153" s="13" t="str">
        <f t="shared" si="55"/>
        <v>DA</v>
      </c>
      <c r="V153" s="13" t="str">
        <f t="shared" si="50"/>
        <v>DA</v>
      </c>
      <c r="W153" s="13" t="str">
        <f t="shared" si="56"/>
        <v>DA</v>
      </c>
      <c r="X153" s="13" t="str">
        <f t="shared" si="57"/>
        <v>DA</v>
      </c>
      <c r="Y153" s="108"/>
      <c r="Z153" s="102"/>
      <c r="AA153" s="108"/>
      <c r="AB153" s="108"/>
      <c r="AC153" s="6"/>
      <c r="AD153" s="119" t="s">
        <v>987</v>
      </c>
    </row>
    <row r="154" spans="1:30" x14ac:dyDescent="0.25">
      <c r="A154" s="109" t="s">
        <v>778</v>
      </c>
      <c r="B154" s="17" t="s">
        <v>910</v>
      </c>
      <c r="C154" s="6">
        <v>41</v>
      </c>
      <c r="D154" s="6" t="s">
        <v>268</v>
      </c>
      <c r="E154" s="7" t="s">
        <v>402</v>
      </c>
      <c r="F154" s="138">
        <v>38.5</v>
      </c>
      <c r="G154" s="6" t="s">
        <v>256</v>
      </c>
      <c r="H154" s="17" t="s">
        <v>520</v>
      </c>
      <c r="I154" s="7" t="s">
        <v>532</v>
      </c>
      <c r="J154" s="28">
        <v>48096</v>
      </c>
      <c r="K154" s="9">
        <f t="shared" si="44"/>
        <v>131.76986301369863</v>
      </c>
      <c r="L154" s="71" t="s">
        <v>251</v>
      </c>
      <c r="M154" s="13" t="s">
        <v>251</v>
      </c>
      <c r="N154" s="13"/>
      <c r="O154" s="6" t="str">
        <f t="shared" si="53"/>
        <v>DA</v>
      </c>
      <c r="P154" s="13"/>
      <c r="Q154" s="6" t="str">
        <f t="shared" si="49"/>
        <v>DA</v>
      </c>
      <c r="R154" s="13" t="str">
        <f t="shared" si="54"/>
        <v>DA</v>
      </c>
      <c r="S154" s="13" t="str">
        <f t="shared" si="45"/>
        <v>DA</v>
      </c>
      <c r="T154" s="13"/>
      <c r="U154" s="13" t="str">
        <f t="shared" si="55"/>
        <v>DA</v>
      </c>
      <c r="V154" s="13" t="str">
        <f t="shared" si="50"/>
        <v>DA</v>
      </c>
      <c r="W154" s="13" t="str">
        <f t="shared" si="56"/>
        <v>DA</v>
      </c>
      <c r="X154" s="13" t="str">
        <f t="shared" si="57"/>
        <v>DA</v>
      </c>
      <c r="Y154" s="108"/>
      <c r="Z154" s="102"/>
      <c r="AA154" s="108"/>
      <c r="AB154" s="108"/>
      <c r="AC154" s="6"/>
      <c r="AD154" s="119"/>
    </row>
    <row r="155" spans="1:30" x14ac:dyDescent="0.25">
      <c r="A155" s="109" t="s">
        <v>779</v>
      </c>
      <c r="B155" s="17" t="s">
        <v>910</v>
      </c>
      <c r="C155" s="6">
        <v>41</v>
      </c>
      <c r="D155" s="6" t="s">
        <v>268</v>
      </c>
      <c r="E155" s="7" t="s">
        <v>403</v>
      </c>
      <c r="F155" s="138">
        <v>43.9</v>
      </c>
      <c r="G155" s="6" t="s">
        <v>258</v>
      </c>
      <c r="H155" s="17" t="s">
        <v>520</v>
      </c>
      <c r="I155" s="7" t="s">
        <v>531</v>
      </c>
      <c r="J155" s="28">
        <v>4219</v>
      </c>
      <c r="K155" s="9">
        <f t="shared" si="44"/>
        <v>11.558904109589042</v>
      </c>
      <c r="L155" s="71" t="s">
        <v>251</v>
      </c>
      <c r="M155" s="13" t="s">
        <v>251</v>
      </c>
      <c r="N155" s="13"/>
      <c r="O155" s="6" t="str">
        <f t="shared" si="53"/>
        <v>DA</v>
      </c>
      <c r="P155" s="13"/>
      <c r="Q155" s="6" t="str">
        <f t="shared" si="49"/>
        <v/>
      </c>
      <c r="R155" s="13" t="str">
        <f t="shared" si="54"/>
        <v>DA</v>
      </c>
      <c r="S155" s="13" t="str">
        <f t="shared" si="45"/>
        <v>DA</v>
      </c>
      <c r="T155" s="13"/>
      <c r="U155" s="13" t="str">
        <f t="shared" si="55"/>
        <v>DA</v>
      </c>
      <c r="V155" s="13" t="str">
        <f t="shared" si="50"/>
        <v>DA</v>
      </c>
      <c r="W155" s="13" t="str">
        <f t="shared" si="56"/>
        <v>DA</v>
      </c>
      <c r="X155" s="13" t="str">
        <f t="shared" si="57"/>
        <v>DA</v>
      </c>
      <c r="Y155" s="108"/>
      <c r="Z155" s="102"/>
      <c r="AA155" s="108"/>
      <c r="AB155" s="108"/>
      <c r="AC155" s="6"/>
      <c r="AD155" s="119"/>
    </row>
    <row r="156" spans="1:30" x14ac:dyDescent="0.25">
      <c r="A156" s="109" t="s">
        <v>780</v>
      </c>
      <c r="B156" s="17" t="s">
        <v>910</v>
      </c>
      <c r="C156" s="6">
        <v>41</v>
      </c>
      <c r="D156" s="6" t="s">
        <v>268</v>
      </c>
      <c r="E156" s="7" t="s">
        <v>404</v>
      </c>
      <c r="F156" s="138">
        <v>53.1</v>
      </c>
      <c r="G156" s="6" t="s">
        <v>258</v>
      </c>
      <c r="H156" s="17" t="s">
        <v>520</v>
      </c>
      <c r="I156" s="7" t="s">
        <v>531</v>
      </c>
      <c r="J156" s="28">
        <v>1160</v>
      </c>
      <c r="K156" s="9">
        <f t="shared" si="44"/>
        <v>3.1780821917808217</v>
      </c>
      <c r="L156" s="71" t="s">
        <v>251</v>
      </c>
      <c r="M156" s="13" t="s">
        <v>251</v>
      </c>
      <c r="N156" s="13"/>
      <c r="O156" s="6" t="str">
        <f t="shared" si="53"/>
        <v>DA</v>
      </c>
      <c r="P156" s="13"/>
      <c r="Q156" s="6" t="str">
        <f t="shared" si="49"/>
        <v/>
      </c>
      <c r="R156" s="13" t="str">
        <f t="shared" si="54"/>
        <v>DA</v>
      </c>
      <c r="S156" s="13" t="str">
        <f t="shared" si="45"/>
        <v>DA</v>
      </c>
      <c r="T156" s="13"/>
      <c r="U156" s="13" t="str">
        <f t="shared" si="55"/>
        <v>DA</v>
      </c>
      <c r="V156" s="13" t="str">
        <f t="shared" si="50"/>
        <v>DA</v>
      </c>
      <c r="W156" s="13" t="str">
        <f t="shared" si="56"/>
        <v>DA</v>
      </c>
      <c r="X156" s="13" t="str">
        <f t="shared" si="57"/>
        <v>DA</v>
      </c>
      <c r="Y156" s="108"/>
      <c r="Z156" s="102"/>
      <c r="AA156" s="108"/>
      <c r="AB156" s="108"/>
      <c r="AC156" s="6"/>
      <c r="AD156" s="119"/>
    </row>
    <row r="157" spans="1:30" x14ac:dyDescent="0.25">
      <c r="A157" s="109" t="s">
        <v>781</v>
      </c>
      <c r="B157" s="17" t="s">
        <v>910</v>
      </c>
      <c r="C157" s="6">
        <v>41</v>
      </c>
      <c r="D157" s="6" t="s">
        <v>268</v>
      </c>
      <c r="E157" s="7" t="s">
        <v>405</v>
      </c>
      <c r="F157" s="138">
        <v>59.1</v>
      </c>
      <c r="G157" s="6" t="s">
        <v>258</v>
      </c>
      <c r="H157" s="17" t="s">
        <v>520</v>
      </c>
      <c r="I157" s="7" t="s">
        <v>531</v>
      </c>
      <c r="J157" s="28">
        <v>4132</v>
      </c>
      <c r="K157" s="9">
        <f t="shared" si="44"/>
        <v>11.32054794520548</v>
      </c>
      <c r="L157" s="71" t="s">
        <v>251</v>
      </c>
      <c r="M157" s="13" t="s">
        <v>251</v>
      </c>
      <c r="N157" s="13"/>
      <c r="O157" s="6" t="str">
        <f t="shared" si="53"/>
        <v>DA</v>
      </c>
      <c r="P157" s="13"/>
      <c r="Q157" s="6" t="str">
        <f t="shared" si="49"/>
        <v/>
      </c>
      <c r="R157" s="13" t="str">
        <f t="shared" si="54"/>
        <v>DA</v>
      </c>
      <c r="S157" s="13" t="str">
        <f t="shared" si="45"/>
        <v>DA</v>
      </c>
      <c r="T157" s="13"/>
      <c r="U157" s="13" t="str">
        <f t="shared" si="55"/>
        <v>DA</v>
      </c>
      <c r="V157" s="13" t="str">
        <f t="shared" si="50"/>
        <v>DA</v>
      </c>
      <c r="W157" s="13" t="str">
        <f t="shared" si="56"/>
        <v>DA</v>
      </c>
      <c r="X157" s="13" t="str">
        <f t="shared" si="57"/>
        <v>DA</v>
      </c>
      <c r="Y157" s="108"/>
      <c r="Z157" s="102"/>
      <c r="AA157" s="108"/>
      <c r="AB157" s="108"/>
      <c r="AC157" s="6"/>
      <c r="AD157" s="119"/>
    </row>
    <row r="158" spans="1:30" x14ac:dyDescent="0.25">
      <c r="A158" s="109" t="s">
        <v>782</v>
      </c>
      <c r="B158" s="17" t="s">
        <v>910</v>
      </c>
      <c r="C158" s="6">
        <v>41</v>
      </c>
      <c r="D158" s="6" t="s">
        <v>268</v>
      </c>
      <c r="E158" s="7" t="s">
        <v>406</v>
      </c>
      <c r="F158" s="138">
        <v>64.7</v>
      </c>
      <c r="G158" s="6" t="s">
        <v>258</v>
      </c>
      <c r="H158" s="17" t="s">
        <v>520</v>
      </c>
      <c r="I158" s="7" t="s">
        <v>531</v>
      </c>
      <c r="J158" s="28">
        <v>2843</v>
      </c>
      <c r="K158" s="9">
        <f t="shared" si="44"/>
        <v>7.7890410958904113</v>
      </c>
      <c r="L158" s="71" t="s">
        <v>251</v>
      </c>
      <c r="M158" s="13" t="s">
        <v>251</v>
      </c>
      <c r="N158" s="13"/>
      <c r="O158" s="6" t="str">
        <f t="shared" si="53"/>
        <v>DA</v>
      </c>
      <c r="P158" s="13"/>
      <c r="Q158" s="6" t="str">
        <f t="shared" si="49"/>
        <v/>
      </c>
      <c r="R158" s="13" t="str">
        <f t="shared" si="54"/>
        <v>DA</v>
      </c>
      <c r="S158" s="13" t="str">
        <f t="shared" si="45"/>
        <v>DA</v>
      </c>
      <c r="T158" s="13"/>
      <c r="U158" s="13" t="str">
        <f t="shared" si="55"/>
        <v>DA</v>
      </c>
      <c r="V158" s="13" t="str">
        <f t="shared" si="50"/>
        <v>DA</v>
      </c>
      <c r="W158" s="13" t="str">
        <f t="shared" si="56"/>
        <v>DA</v>
      </c>
      <c r="X158" s="13" t="str">
        <f t="shared" si="57"/>
        <v>DA</v>
      </c>
      <c r="Y158" s="108"/>
      <c r="Z158" s="102"/>
      <c r="AA158" s="108"/>
      <c r="AB158" s="108"/>
      <c r="AC158" s="6"/>
      <c r="AD158" s="119"/>
    </row>
    <row r="159" spans="1:30" x14ac:dyDescent="0.25">
      <c r="A159" s="109" t="s">
        <v>783</v>
      </c>
      <c r="B159" s="17" t="s">
        <v>910</v>
      </c>
      <c r="C159" s="6">
        <v>41</v>
      </c>
      <c r="D159" s="6" t="s">
        <v>268</v>
      </c>
      <c r="E159" s="7" t="s">
        <v>407</v>
      </c>
      <c r="F159" s="138">
        <v>68.3</v>
      </c>
      <c r="G159" s="6" t="s">
        <v>258</v>
      </c>
      <c r="H159" s="17" t="s">
        <v>520</v>
      </c>
      <c r="I159" s="7" t="s">
        <v>532</v>
      </c>
      <c r="J159" s="28">
        <v>3651</v>
      </c>
      <c r="K159" s="9">
        <f t="shared" si="44"/>
        <v>10.002739726027396</v>
      </c>
      <c r="L159" s="71" t="s">
        <v>251</v>
      </c>
      <c r="M159" s="13" t="s">
        <v>251</v>
      </c>
      <c r="N159" s="13"/>
      <c r="O159" s="6" t="str">
        <f t="shared" si="53"/>
        <v>DA</v>
      </c>
      <c r="P159" s="13"/>
      <c r="Q159" s="6" t="str">
        <f t="shared" si="49"/>
        <v>DA</v>
      </c>
      <c r="R159" s="13" t="str">
        <f t="shared" si="54"/>
        <v>DA</v>
      </c>
      <c r="S159" s="13" t="str">
        <f t="shared" si="45"/>
        <v>DA</v>
      </c>
      <c r="T159" s="13"/>
      <c r="U159" s="13" t="str">
        <f t="shared" si="55"/>
        <v>DA</v>
      </c>
      <c r="V159" s="13" t="str">
        <f t="shared" si="50"/>
        <v>DA</v>
      </c>
      <c r="W159" s="13" t="str">
        <f t="shared" si="56"/>
        <v>DA</v>
      </c>
      <c r="X159" s="13" t="str">
        <f t="shared" si="57"/>
        <v>DA</v>
      </c>
      <c r="Y159" s="108"/>
      <c r="Z159" s="102"/>
      <c r="AA159" s="108"/>
      <c r="AB159" s="130" t="s">
        <v>251</v>
      </c>
      <c r="AC159" s="6"/>
      <c r="AD159" s="119"/>
    </row>
    <row r="160" spans="1:30" ht="60" x14ac:dyDescent="0.25">
      <c r="A160" s="109" t="s">
        <v>784</v>
      </c>
      <c r="B160" s="17" t="s">
        <v>912</v>
      </c>
      <c r="C160" s="6">
        <v>42</v>
      </c>
      <c r="D160" s="77" t="s">
        <v>630</v>
      </c>
      <c r="E160" s="7" t="s">
        <v>629</v>
      </c>
      <c r="F160" s="138">
        <v>22.7</v>
      </c>
      <c r="G160" s="7"/>
      <c r="H160" s="7" t="s">
        <v>520</v>
      </c>
      <c r="I160" s="7" t="s">
        <v>532</v>
      </c>
      <c r="J160" s="16">
        <v>0</v>
      </c>
      <c r="K160" s="40">
        <f t="shared" si="44"/>
        <v>0</v>
      </c>
      <c r="L160" s="71"/>
      <c r="M160" s="13"/>
      <c r="N160" s="13"/>
      <c r="O160" s="6"/>
      <c r="P160" s="13"/>
      <c r="Q160" s="6"/>
      <c r="R160" s="13" t="str">
        <f t="shared" si="54"/>
        <v/>
      </c>
      <c r="S160" s="13" t="str">
        <f t="shared" si="45"/>
        <v/>
      </c>
      <c r="T160" s="13"/>
      <c r="U160" s="13"/>
      <c r="V160" s="13" t="str">
        <f t="shared" si="50"/>
        <v/>
      </c>
      <c r="W160" s="13" t="str">
        <f t="shared" si="56"/>
        <v/>
      </c>
      <c r="X160" s="13" t="str">
        <f t="shared" si="57"/>
        <v/>
      </c>
      <c r="Y160" s="108"/>
      <c r="Z160" s="102"/>
      <c r="AA160" s="108"/>
      <c r="AB160" s="108"/>
      <c r="AC160" s="130" t="s">
        <v>251</v>
      </c>
      <c r="AD160" s="119" t="s">
        <v>954</v>
      </c>
    </row>
    <row r="161" spans="1:30" ht="60" x14ac:dyDescent="0.25">
      <c r="A161" s="109" t="s">
        <v>785</v>
      </c>
      <c r="B161" s="17" t="s">
        <v>912</v>
      </c>
      <c r="C161" s="6">
        <v>43</v>
      </c>
      <c r="D161" s="77" t="s">
        <v>611</v>
      </c>
      <c r="E161" s="7" t="s">
        <v>612</v>
      </c>
      <c r="F161" s="138">
        <v>22</v>
      </c>
      <c r="G161" s="7"/>
      <c r="H161" s="7" t="s">
        <v>520</v>
      </c>
      <c r="I161" s="7" t="s">
        <v>532</v>
      </c>
      <c r="J161" s="16">
        <v>0</v>
      </c>
      <c r="K161" s="40">
        <f t="shared" si="44"/>
        <v>0</v>
      </c>
      <c r="L161" s="71"/>
      <c r="M161" s="13"/>
      <c r="N161" s="13"/>
      <c r="O161" s="6"/>
      <c r="P161" s="13"/>
      <c r="Q161" s="6" t="str">
        <f t="shared" ref="Q161:Q170" si="58">IF(OR(G161="I",G161="II",AA161="DA",AB161="DA"),"DA","")</f>
        <v/>
      </c>
      <c r="R161" s="13" t="str">
        <f t="shared" si="54"/>
        <v/>
      </c>
      <c r="S161" s="13" t="str">
        <f t="shared" si="45"/>
        <v/>
      </c>
      <c r="T161" s="13"/>
      <c r="U161" s="13"/>
      <c r="V161" s="13" t="str">
        <f t="shared" si="50"/>
        <v/>
      </c>
      <c r="W161" s="13" t="str">
        <f t="shared" si="56"/>
        <v/>
      </c>
      <c r="X161" s="13" t="str">
        <f t="shared" si="57"/>
        <v/>
      </c>
      <c r="Y161" s="108"/>
      <c r="Z161" s="102"/>
      <c r="AA161" s="108"/>
      <c r="AB161" s="108"/>
      <c r="AC161" s="130" t="s">
        <v>251</v>
      </c>
      <c r="AD161" s="119" t="s">
        <v>954</v>
      </c>
    </row>
    <row r="162" spans="1:30" ht="30" x14ac:dyDescent="0.25">
      <c r="A162" s="109" t="s">
        <v>786</v>
      </c>
      <c r="B162" s="17" t="s">
        <v>911</v>
      </c>
      <c r="C162" s="6">
        <v>44</v>
      </c>
      <c r="D162" s="6" t="s">
        <v>269</v>
      </c>
      <c r="E162" s="7" t="s">
        <v>408</v>
      </c>
      <c r="F162" s="138">
        <v>43.5</v>
      </c>
      <c r="G162" s="6" t="s">
        <v>258</v>
      </c>
      <c r="H162" s="17" t="s">
        <v>520</v>
      </c>
      <c r="I162" s="7" t="s">
        <v>531</v>
      </c>
      <c r="J162" s="16">
        <v>147</v>
      </c>
      <c r="K162" s="9">
        <f t="shared" si="44"/>
        <v>0.40273972602739727</v>
      </c>
      <c r="L162" s="71" t="s">
        <v>251</v>
      </c>
      <c r="M162" s="13" t="s">
        <v>251</v>
      </c>
      <c r="N162" s="13"/>
      <c r="O162" s="6" t="s">
        <v>251</v>
      </c>
      <c r="P162" s="13"/>
      <c r="Q162" s="6" t="str">
        <f t="shared" si="58"/>
        <v/>
      </c>
      <c r="R162" s="13" t="s">
        <v>251</v>
      </c>
      <c r="S162" s="13" t="s">
        <v>251</v>
      </c>
      <c r="T162" s="13"/>
      <c r="U162" s="13" t="s">
        <v>251</v>
      </c>
      <c r="V162" s="13" t="s">
        <v>251</v>
      </c>
      <c r="W162" s="13" t="s">
        <v>251</v>
      </c>
      <c r="X162" s="13" t="s">
        <v>251</v>
      </c>
      <c r="Y162" s="108"/>
      <c r="Z162" s="102"/>
      <c r="AA162" s="108"/>
      <c r="AB162" s="108"/>
      <c r="AC162" s="6"/>
      <c r="AD162" s="119" t="s">
        <v>955</v>
      </c>
    </row>
    <row r="163" spans="1:30" ht="60" x14ac:dyDescent="0.25">
      <c r="A163" s="109" t="s">
        <v>787</v>
      </c>
      <c r="B163" s="17" t="s">
        <v>911</v>
      </c>
      <c r="C163" s="6">
        <v>44</v>
      </c>
      <c r="D163" s="6" t="s">
        <v>269</v>
      </c>
      <c r="E163" s="7" t="s">
        <v>409</v>
      </c>
      <c r="F163" s="138">
        <v>45.9</v>
      </c>
      <c r="G163" s="6" t="s">
        <v>258</v>
      </c>
      <c r="H163" s="17" t="s">
        <v>520</v>
      </c>
      <c r="I163" s="7" t="s">
        <v>531</v>
      </c>
      <c r="J163" s="16">
        <v>555</v>
      </c>
      <c r="K163" s="9">
        <f t="shared" si="44"/>
        <v>1.5205479452054795</v>
      </c>
      <c r="L163" s="71"/>
      <c r="M163" s="13"/>
      <c r="N163" s="13"/>
      <c r="O163" s="6"/>
      <c r="P163" s="13"/>
      <c r="Q163" s="6" t="str">
        <f t="shared" si="58"/>
        <v/>
      </c>
      <c r="R163" s="13" t="str">
        <f t="shared" si="54"/>
        <v/>
      </c>
      <c r="S163" s="13" t="str">
        <f t="shared" si="45"/>
        <v/>
      </c>
      <c r="T163" s="13"/>
      <c r="U163" s="13"/>
      <c r="V163" s="13" t="str">
        <f t="shared" si="50"/>
        <v/>
      </c>
      <c r="W163" s="13" t="str">
        <f t="shared" si="56"/>
        <v/>
      </c>
      <c r="X163" s="13" t="str">
        <f t="shared" si="57"/>
        <v/>
      </c>
      <c r="Y163" s="108"/>
      <c r="Z163" s="102"/>
      <c r="AA163" s="108"/>
      <c r="AB163" s="108"/>
      <c r="AC163" s="6"/>
      <c r="AD163" s="119" t="s">
        <v>954</v>
      </c>
    </row>
    <row r="164" spans="1:30" s="113" customFormat="1" x14ac:dyDescent="0.25">
      <c r="A164" s="109" t="s">
        <v>788</v>
      </c>
      <c r="B164" s="17" t="s">
        <v>911</v>
      </c>
      <c r="C164" s="6">
        <v>44</v>
      </c>
      <c r="D164" s="6" t="s">
        <v>269</v>
      </c>
      <c r="E164" s="7" t="s">
        <v>410</v>
      </c>
      <c r="F164" s="138">
        <v>49.8</v>
      </c>
      <c r="G164" s="6" t="s">
        <v>258</v>
      </c>
      <c r="H164" s="17" t="s">
        <v>520</v>
      </c>
      <c r="I164" s="7" t="s">
        <v>532</v>
      </c>
      <c r="J164" s="135">
        <v>3561</v>
      </c>
      <c r="K164" s="9">
        <f t="shared" si="44"/>
        <v>9.7561643835616429</v>
      </c>
      <c r="L164" s="71" t="s">
        <v>251</v>
      </c>
      <c r="M164" s="13" t="s">
        <v>251</v>
      </c>
      <c r="N164" s="13"/>
      <c r="O164" s="6" t="str">
        <f t="shared" ref="O164:O170" si="59">IF(AND(OR(I164="postaja", I164="postajališče"), J164&gt;1000), "DA", "")</f>
        <v>DA</v>
      </c>
      <c r="P164" s="13"/>
      <c r="Q164" s="6" t="str">
        <f t="shared" si="58"/>
        <v/>
      </c>
      <c r="R164" s="13" t="str">
        <f t="shared" si="54"/>
        <v>DA</v>
      </c>
      <c r="S164" s="13" t="str">
        <f t="shared" si="45"/>
        <v>DA</v>
      </c>
      <c r="T164" s="13"/>
      <c r="U164" s="13" t="str">
        <f t="shared" ref="U164:U170" si="60">IF(AND(OR(I164="postaja", I164="postajališče"), J164&gt;1000), "DA", "")</f>
        <v>DA</v>
      </c>
      <c r="V164" s="13" t="str">
        <f t="shared" si="50"/>
        <v>DA</v>
      </c>
      <c r="W164" s="13" t="str">
        <f t="shared" si="56"/>
        <v>DA</v>
      </c>
      <c r="X164" s="13" t="str">
        <f t="shared" si="57"/>
        <v>DA</v>
      </c>
      <c r="Y164" s="108"/>
      <c r="Z164" s="102"/>
      <c r="AA164" s="108"/>
      <c r="AB164" s="108"/>
      <c r="AC164" s="6"/>
      <c r="AD164" s="153"/>
    </row>
    <row r="165" spans="1:30" x14ac:dyDescent="0.25">
      <c r="A165" s="109" t="s">
        <v>789</v>
      </c>
      <c r="B165" s="17" t="s">
        <v>910</v>
      </c>
      <c r="C165" s="6">
        <v>50</v>
      </c>
      <c r="D165" s="6" t="s">
        <v>270</v>
      </c>
      <c r="E165" s="7" t="s">
        <v>411</v>
      </c>
      <c r="F165" s="138">
        <v>567.70000000000005</v>
      </c>
      <c r="G165" s="6" t="s">
        <v>258</v>
      </c>
      <c r="H165" s="7" t="s">
        <v>519</v>
      </c>
      <c r="I165" s="7" t="s">
        <v>531</v>
      </c>
      <c r="J165" s="28">
        <v>65983</v>
      </c>
      <c r="K165" s="9">
        <f t="shared" si="44"/>
        <v>180.77534246575343</v>
      </c>
      <c r="L165" s="71" t="s">
        <v>251</v>
      </c>
      <c r="M165" s="13" t="s">
        <v>251</v>
      </c>
      <c r="N165" s="13"/>
      <c r="O165" s="6" t="str">
        <f t="shared" si="59"/>
        <v>DA</v>
      </c>
      <c r="P165" s="13"/>
      <c r="Q165" s="6" t="str">
        <f t="shared" si="58"/>
        <v/>
      </c>
      <c r="R165" s="13" t="str">
        <f t="shared" si="54"/>
        <v>DA</v>
      </c>
      <c r="S165" s="13" t="str">
        <f t="shared" si="45"/>
        <v>DA</v>
      </c>
      <c r="T165" s="13"/>
      <c r="U165" s="13" t="str">
        <f t="shared" si="60"/>
        <v>DA</v>
      </c>
      <c r="V165" s="13" t="str">
        <f t="shared" si="50"/>
        <v>DA</v>
      </c>
      <c r="W165" s="13" t="str">
        <f t="shared" si="56"/>
        <v>DA</v>
      </c>
      <c r="X165" s="13" t="str">
        <f t="shared" si="57"/>
        <v>DA</v>
      </c>
      <c r="Y165" s="108"/>
      <c r="Z165" s="102"/>
      <c r="AA165" s="108"/>
      <c r="AB165" s="108"/>
      <c r="AC165" s="6"/>
      <c r="AD165" s="119"/>
    </row>
    <row r="166" spans="1:30" x14ac:dyDescent="0.25">
      <c r="A166" s="109" t="s">
        <v>790</v>
      </c>
      <c r="B166" s="17" t="s">
        <v>910</v>
      </c>
      <c r="C166" s="6">
        <v>50</v>
      </c>
      <c r="D166" s="6" t="s">
        <v>270</v>
      </c>
      <c r="E166" s="7" t="s">
        <v>613</v>
      </c>
      <c r="F166" s="138">
        <v>570.4</v>
      </c>
      <c r="G166" s="6" t="s">
        <v>258</v>
      </c>
      <c r="H166" s="7" t="s">
        <v>519</v>
      </c>
      <c r="I166" s="7" t="s">
        <v>531</v>
      </c>
      <c r="J166" s="28">
        <v>25518</v>
      </c>
      <c r="K166" s="9">
        <f t="shared" ref="K166:K197" si="61">J166/365</f>
        <v>69.912328767123284</v>
      </c>
      <c r="L166" s="71" t="s">
        <v>251</v>
      </c>
      <c r="M166" s="13" t="s">
        <v>251</v>
      </c>
      <c r="N166" s="13"/>
      <c r="O166" s="6" t="str">
        <f t="shared" si="59"/>
        <v>DA</v>
      </c>
      <c r="P166" s="13"/>
      <c r="Q166" s="6" t="str">
        <f t="shared" si="58"/>
        <v/>
      </c>
      <c r="R166" s="13" t="str">
        <f t="shared" si="54"/>
        <v>DA</v>
      </c>
      <c r="S166" s="13" t="str">
        <f t="shared" si="45"/>
        <v>DA</v>
      </c>
      <c r="T166" s="13"/>
      <c r="U166" s="13" t="str">
        <f t="shared" si="60"/>
        <v>DA</v>
      </c>
      <c r="V166" s="13" t="str">
        <f t="shared" si="50"/>
        <v>DA</v>
      </c>
      <c r="W166" s="13" t="str">
        <f t="shared" si="56"/>
        <v>DA</v>
      </c>
      <c r="X166" s="13" t="str">
        <f t="shared" si="57"/>
        <v>DA</v>
      </c>
      <c r="Y166" s="108"/>
      <c r="Z166" s="102"/>
      <c r="AA166" s="108"/>
      <c r="AB166" s="108"/>
      <c r="AC166" s="6"/>
      <c r="AD166" s="119"/>
    </row>
    <row r="167" spans="1:30" x14ac:dyDescent="0.25">
      <c r="A167" s="109" t="s">
        <v>791</v>
      </c>
      <c r="B167" s="17" t="s">
        <v>910</v>
      </c>
      <c r="C167" s="6">
        <v>50</v>
      </c>
      <c r="D167" s="6" t="s">
        <v>270</v>
      </c>
      <c r="E167" s="7" t="s">
        <v>109</v>
      </c>
      <c r="F167" s="138">
        <v>573.79999999999995</v>
      </c>
      <c r="G167" s="6" t="s">
        <v>258</v>
      </c>
      <c r="H167" s="7" t="s">
        <v>519</v>
      </c>
      <c r="I167" s="7" t="s">
        <v>532</v>
      </c>
      <c r="J167" s="28">
        <v>16818</v>
      </c>
      <c r="K167" s="9">
        <f t="shared" si="61"/>
        <v>46.076712328767123</v>
      </c>
      <c r="L167" s="71" t="s">
        <v>251</v>
      </c>
      <c r="M167" s="13" t="s">
        <v>251</v>
      </c>
      <c r="N167" s="13"/>
      <c r="O167" s="6" t="str">
        <f t="shared" si="59"/>
        <v>DA</v>
      </c>
      <c r="P167" s="13"/>
      <c r="Q167" s="6" t="str">
        <f t="shared" si="58"/>
        <v/>
      </c>
      <c r="R167" s="13" t="str">
        <f t="shared" si="54"/>
        <v>DA</v>
      </c>
      <c r="S167" s="13" t="str">
        <f t="shared" si="45"/>
        <v>DA</v>
      </c>
      <c r="T167" s="13"/>
      <c r="U167" s="13" t="str">
        <f t="shared" si="60"/>
        <v>DA</v>
      </c>
      <c r="V167" s="13" t="str">
        <f t="shared" si="50"/>
        <v>DA</v>
      </c>
      <c r="W167" s="13" t="str">
        <f t="shared" si="56"/>
        <v>DA</v>
      </c>
      <c r="X167" s="13" t="str">
        <f t="shared" si="57"/>
        <v>DA</v>
      </c>
      <c r="Y167" s="108"/>
      <c r="Z167" s="102"/>
      <c r="AA167" s="108"/>
      <c r="AB167" s="108"/>
      <c r="AC167" s="6"/>
      <c r="AD167" s="119"/>
    </row>
    <row r="168" spans="1:30" x14ac:dyDescent="0.25">
      <c r="A168" s="109" t="s">
        <v>792</v>
      </c>
      <c r="B168" s="17" t="s">
        <v>910</v>
      </c>
      <c r="C168" s="6">
        <v>50</v>
      </c>
      <c r="D168" s="6" t="s">
        <v>270</v>
      </c>
      <c r="E168" s="7" t="s">
        <v>413</v>
      </c>
      <c r="F168" s="138">
        <v>578.1</v>
      </c>
      <c r="G168" s="6" t="s">
        <v>258</v>
      </c>
      <c r="H168" s="7" t="s">
        <v>519</v>
      </c>
      <c r="I168" s="7" t="s">
        <v>531</v>
      </c>
      <c r="J168" s="28">
        <v>37745</v>
      </c>
      <c r="K168" s="9">
        <f t="shared" si="61"/>
        <v>103.41095890410959</v>
      </c>
      <c r="L168" s="71" t="s">
        <v>251</v>
      </c>
      <c r="M168" s="13" t="s">
        <v>251</v>
      </c>
      <c r="N168" s="13"/>
      <c r="O168" s="6" t="str">
        <f t="shared" si="59"/>
        <v>DA</v>
      </c>
      <c r="P168" s="13"/>
      <c r="Q168" s="6" t="str">
        <f t="shared" si="58"/>
        <v/>
      </c>
      <c r="R168" s="13" t="str">
        <f t="shared" si="54"/>
        <v>DA</v>
      </c>
      <c r="S168" s="13" t="str">
        <f t="shared" si="45"/>
        <v>DA</v>
      </c>
      <c r="T168" s="13"/>
      <c r="U168" s="13" t="str">
        <f t="shared" si="60"/>
        <v>DA</v>
      </c>
      <c r="V168" s="13" t="str">
        <f t="shared" si="50"/>
        <v>DA</v>
      </c>
      <c r="W168" s="13" t="str">
        <f t="shared" si="56"/>
        <v>DA</v>
      </c>
      <c r="X168" s="13" t="str">
        <f t="shared" si="57"/>
        <v>DA</v>
      </c>
      <c r="Y168" s="108"/>
      <c r="Z168" s="102"/>
      <c r="AA168" s="108"/>
      <c r="AB168" s="108"/>
      <c r="AC168" s="6"/>
      <c r="AD168" s="119"/>
    </row>
    <row r="169" spans="1:30" x14ac:dyDescent="0.2">
      <c r="A169" s="109" t="s">
        <v>793</v>
      </c>
      <c r="B169" s="17" t="s">
        <v>910</v>
      </c>
      <c r="C169" s="6">
        <v>50</v>
      </c>
      <c r="D169" s="6" t="s">
        <v>270</v>
      </c>
      <c r="E169" s="7" t="s">
        <v>414</v>
      </c>
      <c r="F169" s="138">
        <v>580.5</v>
      </c>
      <c r="G169" s="6" t="s">
        <v>258</v>
      </c>
      <c r="H169" s="7" t="s">
        <v>519</v>
      </c>
      <c r="I169" s="7" t="s">
        <v>532</v>
      </c>
      <c r="J169" s="28">
        <v>42116</v>
      </c>
      <c r="K169" s="9">
        <f t="shared" si="61"/>
        <v>115.38630136986302</v>
      </c>
      <c r="L169" s="71" t="s">
        <v>251</v>
      </c>
      <c r="M169" s="13" t="s">
        <v>251</v>
      </c>
      <c r="N169" s="13"/>
      <c r="O169" s="6" t="str">
        <f t="shared" si="59"/>
        <v>DA</v>
      </c>
      <c r="P169" s="13"/>
      <c r="Q169" s="6" t="str">
        <f t="shared" si="58"/>
        <v/>
      </c>
      <c r="R169" s="13" t="str">
        <f t="shared" si="54"/>
        <v>DA</v>
      </c>
      <c r="S169" s="13" t="str">
        <f t="shared" si="45"/>
        <v>DA</v>
      </c>
      <c r="T169" s="13"/>
      <c r="U169" s="13" t="str">
        <f t="shared" si="60"/>
        <v>DA</v>
      </c>
      <c r="V169" s="13" t="str">
        <f t="shared" si="50"/>
        <v>DA</v>
      </c>
      <c r="W169" s="13" t="str">
        <f t="shared" si="56"/>
        <v>DA</v>
      </c>
      <c r="X169" s="13" t="str">
        <f t="shared" si="57"/>
        <v>DA</v>
      </c>
      <c r="Y169" s="108"/>
      <c r="Z169" s="102"/>
      <c r="AA169" s="108"/>
      <c r="AB169" s="108"/>
      <c r="AC169" s="6"/>
      <c r="AD169" s="155" t="s">
        <v>988</v>
      </c>
    </row>
    <row r="170" spans="1:30" x14ac:dyDescent="0.25">
      <c r="A170" s="109" t="s">
        <v>794</v>
      </c>
      <c r="B170" s="17" t="s">
        <v>910</v>
      </c>
      <c r="C170" s="6">
        <v>50</v>
      </c>
      <c r="D170" s="6" t="s">
        <v>270</v>
      </c>
      <c r="E170" s="7" t="s">
        <v>7</v>
      </c>
      <c r="F170" s="138">
        <v>586.6</v>
      </c>
      <c r="G170" s="27" t="s">
        <v>257</v>
      </c>
      <c r="H170" s="7" t="s">
        <v>519</v>
      </c>
      <c r="I170" s="7" t="s">
        <v>532</v>
      </c>
      <c r="J170" s="28">
        <v>280369</v>
      </c>
      <c r="K170" s="9">
        <f t="shared" si="61"/>
        <v>768.13424657534244</v>
      </c>
      <c r="L170" s="71" t="s">
        <v>251</v>
      </c>
      <c r="M170" s="13" t="s">
        <v>251</v>
      </c>
      <c r="N170" s="13"/>
      <c r="O170" s="6" t="str">
        <f t="shared" si="59"/>
        <v>DA</v>
      </c>
      <c r="P170" s="13"/>
      <c r="Q170" s="6" t="str">
        <f t="shared" si="58"/>
        <v/>
      </c>
      <c r="R170" s="13" t="str">
        <f t="shared" si="54"/>
        <v>DA</v>
      </c>
      <c r="S170" s="13" t="str">
        <f t="shared" si="45"/>
        <v>DA</v>
      </c>
      <c r="T170" s="13"/>
      <c r="U170" s="13" t="str">
        <f t="shared" si="60"/>
        <v>DA</v>
      </c>
      <c r="V170" s="13" t="str">
        <f t="shared" si="50"/>
        <v>DA</v>
      </c>
      <c r="W170" s="13" t="str">
        <f t="shared" si="56"/>
        <v>DA</v>
      </c>
      <c r="X170" s="13" t="str">
        <f t="shared" si="57"/>
        <v>DA</v>
      </c>
      <c r="Y170" s="108"/>
      <c r="Z170" s="102"/>
      <c r="AA170" s="108"/>
      <c r="AB170" s="108"/>
      <c r="AC170" s="6"/>
      <c r="AD170" s="119"/>
    </row>
    <row r="171" spans="1:30" ht="30" x14ac:dyDescent="0.25">
      <c r="A171" s="109" t="s">
        <v>795</v>
      </c>
      <c r="B171" s="17" t="s">
        <v>910</v>
      </c>
      <c r="C171" s="6">
        <v>50</v>
      </c>
      <c r="D171" s="6" t="s">
        <v>270</v>
      </c>
      <c r="E171" s="7" t="s">
        <v>415</v>
      </c>
      <c r="F171" s="138">
        <v>597.79999999999995</v>
      </c>
      <c r="G171" s="6"/>
      <c r="H171" s="7" t="s">
        <v>519</v>
      </c>
      <c r="I171" s="7" t="s">
        <v>532</v>
      </c>
      <c r="J171" s="28">
        <v>0</v>
      </c>
      <c r="K171" s="9">
        <f t="shared" si="61"/>
        <v>0</v>
      </c>
      <c r="L171" s="71"/>
      <c r="M171" s="13"/>
      <c r="N171" s="13"/>
      <c r="O171" s="6"/>
      <c r="P171" s="13"/>
      <c r="Q171" s="6" t="str">
        <f>IF(OR(G171="I",G171="II",AA171="DA",AB171="DA"),"DA","")</f>
        <v/>
      </c>
      <c r="R171" s="13" t="str">
        <f t="shared" si="54"/>
        <v/>
      </c>
      <c r="S171" s="13" t="str">
        <f t="shared" si="45"/>
        <v/>
      </c>
      <c r="T171" s="13"/>
      <c r="U171" s="13"/>
      <c r="V171" s="13" t="str">
        <f t="shared" si="50"/>
        <v/>
      </c>
      <c r="W171" s="13" t="str">
        <f t="shared" si="56"/>
        <v/>
      </c>
      <c r="X171" s="13" t="str">
        <f t="shared" si="57"/>
        <v/>
      </c>
      <c r="Y171" s="108"/>
      <c r="Z171" s="102"/>
      <c r="AA171" s="108"/>
      <c r="AB171" s="108"/>
      <c r="AC171" s="6"/>
      <c r="AD171" s="119" t="s">
        <v>966</v>
      </c>
    </row>
    <row r="172" spans="1:30" x14ac:dyDescent="0.25">
      <c r="A172" s="109" t="s">
        <v>796</v>
      </c>
      <c r="B172" s="17" t="s">
        <v>910</v>
      </c>
      <c r="C172" s="6">
        <v>50</v>
      </c>
      <c r="D172" s="6" t="s">
        <v>270</v>
      </c>
      <c r="E172" s="7" t="s">
        <v>416</v>
      </c>
      <c r="F172" s="138">
        <v>607.1</v>
      </c>
      <c r="G172" s="27" t="s">
        <v>257</v>
      </c>
      <c r="H172" s="7" t="s">
        <v>519</v>
      </c>
      <c r="I172" s="7" t="s">
        <v>532</v>
      </c>
      <c r="J172" s="28">
        <v>65327</v>
      </c>
      <c r="K172" s="9">
        <f t="shared" si="61"/>
        <v>178.97808219178083</v>
      </c>
      <c r="L172" s="71" t="s">
        <v>251</v>
      </c>
      <c r="M172" s="13" t="s">
        <v>251</v>
      </c>
      <c r="N172" s="13"/>
      <c r="O172" s="6" t="str">
        <f t="shared" ref="O172:O177" si="62">IF(AND(OR(I172="postaja", I172="postajališče"), J172&gt;1000), "DA", "")</f>
        <v>DA</v>
      </c>
      <c r="P172" s="13"/>
      <c r="Q172" s="6" t="str">
        <f>IF(OR(G172="I",G172="II",AA172="DA",AB172="DA"),"DA","")</f>
        <v/>
      </c>
      <c r="R172" s="13" t="str">
        <f t="shared" si="54"/>
        <v>DA</v>
      </c>
      <c r="S172" s="13" t="str">
        <f t="shared" si="45"/>
        <v>DA</v>
      </c>
      <c r="T172" s="13"/>
      <c r="U172" s="13" t="str">
        <f t="shared" ref="U172:U177" si="63">IF(AND(OR(I172="postaja", I172="postajališče"), J172&gt;1000), "DA", "")</f>
        <v>DA</v>
      </c>
      <c r="V172" s="13" t="str">
        <f t="shared" si="50"/>
        <v>DA</v>
      </c>
      <c r="W172" s="13" t="str">
        <f t="shared" si="56"/>
        <v>DA</v>
      </c>
      <c r="X172" s="13" t="str">
        <f t="shared" si="57"/>
        <v>DA</v>
      </c>
      <c r="Y172" s="108"/>
      <c r="Z172" s="102"/>
      <c r="AA172" s="108"/>
      <c r="AB172" s="108"/>
      <c r="AC172" s="6"/>
      <c r="AD172" s="119"/>
    </row>
    <row r="173" spans="1:30" ht="45" x14ac:dyDescent="0.25">
      <c r="A173" s="109" t="s">
        <v>797</v>
      </c>
      <c r="B173" s="17" t="s">
        <v>910</v>
      </c>
      <c r="C173" s="6">
        <v>50</v>
      </c>
      <c r="D173" s="6" t="s">
        <v>270</v>
      </c>
      <c r="E173" s="7" t="s">
        <v>417</v>
      </c>
      <c r="F173" s="138">
        <v>614.70000000000005</v>
      </c>
      <c r="G173" s="6" t="s">
        <v>258</v>
      </c>
      <c r="H173" s="7" t="s">
        <v>519</v>
      </c>
      <c r="I173" s="7" t="s">
        <v>531</v>
      </c>
      <c r="J173" s="28">
        <v>2990</v>
      </c>
      <c r="K173" s="9">
        <f t="shared" si="61"/>
        <v>8.1917808219178081</v>
      </c>
      <c r="L173" s="71"/>
      <c r="M173" s="13"/>
      <c r="N173" s="13"/>
      <c r="O173" s="6"/>
      <c r="P173" s="13"/>
      <c r="Q173" s="6"/>
      <c r="R173" s="13"/>
      <c r="S173" s="13"/>
      <c r="T173" s="13"/>
      <c r="U173" s="13"/>
      <c r="V173" s="13"/>
      <c r="W173" s="13"/>
      <c r="X173" s="13"/>
      <c r="Y173" s="108"/>
      <c r="Z173" s="102"/>
      <c r="AA173" s="108"/>
      <c r="AB173" s="108"/>
      <c r="AC173" s="6"/>
      <c r="AD173" s="119" t="s">
        <v>956</v>
      </c>
    </row>
    <row r="174" spans="1:30" ht="30" x14ac:dyDescent="0.25">
      <c r="A174" s="109" t="s">
        <v>798</v>
      </c>
      <c r="B174" s="17" t="s">
        <v>910</v>
      </c>
      <c r="C174" s="6">
        <v>50</v>
      </c>
      <c r="D174" s="6" t="s">
        <v>270</v>
      </c>
      <c r="E174" s="7" t="s">
        <v>418</v>
      </c>
      <c r="F174" s="138">
        <v>621.20000000000005</v>
      </c>
      <c r="G174" s="27" t="s">
        <v>257</v>
      </c>
      <c r="H174" s="7" t="s">
        <v>519</v>
      </c>
      <c r="I174" s="7" t="s">
        <v>532</v>
      </c>
      <c r="J174" s="28">
        <v>40070</v>
      </c>
      <c r="K174" s="9">
        <f t="shared" si="61"/>
        <v>109.78082191780823</v>
      </c>
      <c r="L174" s="71" t="s">
        <v>251</v>
      </c>
      <c r="M174" s="13" t="s">
        <v>251</v>
      </c>
      <c r="N174" s="13"/>
      <c r="O174" s="6" t="str">
        <f t="shared" si="62"/>
        <v>DA</v>
      </c>
      <c r="P174" s="13"/>
      <c r="Q174" s="6" t="str">
        <f>IF(OR(G174="I",G174="II",AA174="DA",AB174="DA"),"DA","")</f>
        <v/>
      </c>
      <c r="R174" s="13" t="str">
        <f t="shared" si="54"/>
        <v>DA</v>
      </c>
      <c r="S174" s="13" t="str">
        <f t="shared" si="45"/>
        <v>DA</v>
      </c>
      <c r="T174" s="13"/>
      <c r="U174" s="13" t="str">
        <f t="shared" si="63"/>
        <v>DA</v>
      </c>
      <c r="V174" s="13" t="str">
        <f t="shared" si="50"/>
        <v>DA</v>
      </c>
      <c r="W174" s="13" t="str">
        <f t="shared" si="56"/>
        <v>DA</v>
      </c>
      <c r="X174" s="13" t="str">
        <f t="shared" si="57"/>
        <v>DA</v>
      </c>
      <c r="Y174" s="108"/>
      <c r="Z174" s="102"/>
      <c r="AA174" s="108"/>
      <c r="AB174" s="108"/>
      <c r="AC174" s="6"/>
      <c r="AD174" s="119" t="s">
        <v>981</v>
      </c>
    </row>
    <row r="175" spans="1:30" ht="30" x14ac:dyDescent="0.25">
      <c r="A175" s="109" t="s">
        <v>799</v>
      </c>
      <c r="B175" s="17" t="s">
        <v>910</v>
      </c>
      <c r="C175" s="6">
        <v>50</v>
      </c>
      <c r="D175" s="6" t="s">
        <v>270</v>
      </c>
      <c r="E175" s="7" t="s">
        <v>419</v>
      </c>
      <c r="F175" s="138">
        <v>632.79999999999995</v>
      </c>
      <c r="G175" s="27" t="s">
        <v>257</v>
      </c>
      <c r="H175" s="7" t="s">
        <v>519</v>
      </c>
      <c r="I175" s="7" t="s">
        <v>532</v>
      </c>
      <c r="J175" s="28">
        <v>88680</v>
      </c>
      <c r="K175" s="9">
        <f t="shared" si="61"/>
        <v>242.95890410958904</v>
      </c>
      <c r="L175" s="71" t="s">
        <v>251</v>
      </c>
      <c r="M175" s="13" t="s">
        <v>251</v>
      </c>
      <c r="N175" s="13"/>
      <c r="O175" s="6" t="str">
        <f t="shared" si="62"/>
        <v>DA</v>
      </c>
      <c r="P175" s="13"/>
      <c r="Q175" s="6" t="str">
        <f>IF(OR(G175="I",G175="II",AA175="DA",AB175="DA"),"DA","")</f>
        <v/>
      </c>
      <c r="R175" s="13" t="str">
        <f t="shared" si="54"/>
        <v>DA</v>
      </c>
      <c r="S175" s="13" t="str">
        <f t="shared" si="45"/>
        <v>DA</v>
      </c>
      <c r="T175" s="13"/>
      <c r="U175" s="13" t="str">
        <f t="shared" si="63"/>
        <v>DA</v>
      </c>
      <c r="V175" s="13" t="str">
        <f t="shared" ref="V175:V199" si="64">IF(AND(OR(I175="postaja", I175="postajališče"), J175&gt;1000), "DA", "")</f>
        <v>DA</v>
      </c>
      <c r="W175" s="13" t="str">
        <f t="shared" si="56"/>
        <v>DA</v>
      </c>
      <c r="X175" s="13" t="str">
        <f t="shared" si="57"/>
        <v>DA</v>
      </c>
      <c r="Y175" s="108"/>
      <c r="Z175" s="102"/>
      <c r="AA175" s="108"/>
      <c r="AB175" s="108"/>
      <c r="AC175" s="6"/>
      <c r="AD175" s="119" t="s">
        <v>957</v>
      </c>
    </row>
    <row r="176" spans="1:30" ht="30" x14ac:dyDescent="0.25">
      <c r="A176" s="109" t="s">
        <v>800</v>
      </c>
      <c r="B176" s="17" t="s">
        <v>910</v>
      </c>
      <c r="C176" s="6">
        <v>50</v>
      </c>
      <c r="D176" s="6" t="s">
        <v>270</v>
      </c>
      <c r="E176" s="7" t="s">
        <v>420</v>
      </c>
      <c r="F176" s="138">
        <v>639.29999999999995</v>
      </c>
      <c r="G176" s="6" t="s">
        <v>258</v>
      </c>
      <c r="H176" s="7" t="s">
        <v>519</v>
      </c>
      <c r="I176" s="7" t="s">
        <v>532</v>
      </c>
      <c r="J176" s="28">
        <v>11512</v>
      </c>
      <c r="K176" s="9">
        <f t="shared" si="61"/>
        <v>31.539726027397261</v>
      </c>
      <c r="L176" s="71" t="s">
        <v>251</v>
      </c>
      <c r="M176" s="13" t="s">
        <v>251</v>
      </c>
      <c r="N176" s="13"/>
      <c r="O176" s="6" t="str">
        <f t="shared" si="62"/>
        <v>DA</v>
      </c>
      <c r="P176" s="13"/>
      <c r="Q176" s="6" t="str">
        <f t="shared" ref="Q176:Q207" si="65">IF(OR(G176="I",G176="II",AA176="DA",AB176="DA"),"DA","")</f>
        <v/>
      </c>
      <c r="R176" s="13" t="str">
        <f t="shared" si="54"/>
        <v>DA</v>
      </c>
      <c r="S176" s="13" t="str">
        <f t="shared" si="45"/>
        <v>DA</v>
      </c>
      <c r="T176" s="13"/>
      <c r="U176" s="13" t="str">
        <f t="shared" si="63"/>
        <v>DA</v>
      </c>
      <c r="V176" s="13" t="str">
        <f t="shared" si="64"/>
        <v>DA</v>
      </c>
      <c r="W176" s="13" t="str">
        <f t="shared" si="56"/>
        <v>DA</v>
      </c>
      <c r="X176" s="13" t="str">
        <f t="shared" si="57"/>
        <v>DA</v>
      </c>
      <c r="Y176" s="108"/>
      <c r="Z176" s="102"/>
      <c r="AA176" s="108"/>
      <c r="AB176" s="108"/>
      <c r="AC176" s="6"/>
      <c r="AD176" s="119" t="s">
        <v>957</v>
      </c>
    </row>
    <row r="177" spans="1:30" ht="75" x14ac:dyDescent="0.25">
      <c r="A177" s="109" t="s">
        <v>801</v>
      </c>
      <c r="B177" s="17" t="s">
        <v>910</v>
      </c>
      <c r="C177" s="6">
        <v>50</v>
      </c>
      <c r="D177" s="6" t="s">
        <v>270</v>
      </c>
      <c r="E177" s="7" t="s">
        <v>421</v>
      </c>
      <c r="F177" s="138">
        <v>645.70000000000005</v>
      </c>
      <c r="G177" s="27" t="s">
        <v>257</v>
      </c>
      <c r="H177" s="7" t="s">
        <v>519</v>
      </c>
      <c r="I177" s="7" t="s">
        <v>532</v>
      </c>
      <c r="J177" s="28">
        <v>60007</v>
      </c>
      <c r="K177" s="9">
        <f t="shared" si="61"/>
        <v>164.40273972602739</v>
      </c>
      <c r="L177" s="71" t="s">
        <v>251</v>
      </c>
      <c r="M177" s="13" t="s">
        <v>251</v>
      </c>
      <c r="N177" s="13"/>
      <c r="O177" s="6" t="str">
        <f t="shared" si="62"/>
        <v>DA</v>
      </c>
      <c r="P177" s="13"/>
      <c r="Q177" s="6" t="str">
        <f t="shared" si="65"/>
        <v>DA</v>
      </c>
      <c r="R177" s="13" t="str">
        <f t="shared" si="54"/>
        <v>DA</v>
      </c>
      <c r="S177" s="13" t="str">
        <f t="shared" si="45"/>
        <v>DA</v>
      </c>
      <c r="T177" s="13"/>
      <c r="U177" s="13" t="str">
        <f t="shared" si="63"/>
        <v>DA</v>
      </c>
      <c r="V177" s="13" t="str">
        <f t="shared" si="64"/>
        <v>DA</v>
      </c>
      <c r="W177" s="13" t="str">
        <f t="shared" si="56"/>
        <v>DA</v>
      </c>
      <c r="X177" s="13" t="str">
        <f t="shared" si="57"/>
        <v>DA</v>
      </c>
      <c r="Y177" s="108"/>
      <c r="Z177" s="102"/>
      <c r="AA177" s="130" t="s">
        <v>251</v>
      </c>
      <c r="AB177" s="108"/>
      <c r="AC177" s="6"/>
      <c r="AD177" s="119" t="s">
        <v>989</v>
      </c>
    </row>
    <row r="178" spans="1:30" ht="45" x14ac:dyDescent="0.25">
      <c r="A178" s="109" t="s">
        <v>802</v>
      </c>
      <c r="B178" s="17" t="s">
        <v>910</v>
      </c>
      <c r="C178" s="6">
        <v>50</v>
      </c>
      <c r="D178" s="6" t="s">
        <v>271</v>
      </c>
      <c r="E178" s="7" t="s">
        <v>422</v>
      </c>
      <c r="F178" s="138">
        <v>653.5</v>
      </c>
      <c r="G178" s="6" t="s">
        <v>258</v>
      </c>
      <c r="H178" s="7" t="s">
        <v>519</v>
      </c>
      <c r="I178" s="7" t="s">
        <v>531</v>
      </c>
      <c r="J178" s="28">
        <v>816</v>
      </c>
      <c r="K178" s="9">
        <f t="shared" si="61"/>
        <v>2.2356164383561645</v>
      </c>
      <c r="L178" s="71"/>
      <c r="M178" s="13"/>
      <c r="N178" s="13"/>
      <c r="O178" s="6"/>
      <c r="P178" s="13"/>
      <c r="Q178" s="6"/>
      <c r="R178" s="13"/>
      <c r="S178" s="13"/>
      <c r="T178" s="13"/>
      <c r="U178" s="13"/>
      <c r="V178" s="13" t="str">
        <f t="shared" si="64"/>
        <v/>
      </c>
      <c r="W178" s="13" t="str">
        <f t="shared" si="56"/>
        <v/>
      </c>
      <c r="X178" s="13" t="str">
        <f t="shared" si="57"/>
        <v/>
      </c>
      <c r="Y178" s="108"/>
      <c r="Z178" s="102"/>
      <c r="AA178" s="108"/>
      <c r="AB178" s="108"/>
      <c r="AC178" s="6"/>
      <c r="AD178" s="119" t="s">
        <v>956</v>
      </c>
    </row>
    <row r="179" spans="1:30" ht="45" x14ac:dyDescent="0.25">
      <c r="A179" s="109" t="s">
        <v>803</v>
      </c>
      <c r="B179" s="17" t="s">
        <v>910</v>
      </c>
      <c r="C179" s="6">
        <v>50</v>
      </c>
      <c r="D179" s="6" t="s">
        <v>270</v>
      </c>
      <c r="E179" s="7" t="s">
        <v>423</v>
      </c>
      <c r="F179" s="138">
        <v>657.5</v>
      </c>
      <c r="G179" s="6" t="s">
        <v>258</v>
      </c>
      <c r="H179" s="7" t="s">
        <v>519</v>
      </c>
      <c r="I179" s="7" t="s">
        <v>532</v>
      </c>
      <c r="J179" s="28">
        <v>766</v>
      </c>
      <c r="K179" s="9">
        <f t="shared" si="61"/>
        <v>2.0986301369863014</v>
      </c>
      <c r="L179" s="71"/>
      <c r="M179" s="13"/>
      <c r="N179" s="13"/>
      <c r="O179" s="6"/>
      <c r="P179" s="13"/>
      <c r="Q179" s="6"/>
      <c r="R179" s="13"/>
      <c r="S179" s="13"/>
      <c r="T179" s="13"/>
      <c r="U179" s="13"/>
      <c r="V179" s="13" t="str">
        <f t="shared" si="64"/>
        <v/>
      </c>
      <c r="W179" s="13" t="str">
        <f t="shared" si="56"/>
        <v/>
      </c>
      <c r="X179" s="13" t="str">
        <f t="shared" si="57"/>
        <v/>
      </c>
      <c r="Y179" s="108"/>
      <c r="Z179" s="102"/>
      <c r="AA179" s="108"/>
      <c r="AB179" s="108"/>
      <c r="AC179" s="6"/>
      <c r="AD179" s="119" t="s">
        <v>956</v>
      </c>
    </row>
    <row r="180" spans="1:30" ht="45" x14ac:dyDescent="0.25">
      <c r="A180" s="109" t="s">
        <v>804</v>
      </c>
      <c r="B180" s="17" t="s">
        <v>910</v>
      </c>
      <c r="C180" s="6">
        <v>50</v>
      </c>
      <c r="D180" s="6" t="s">
        <v>270</v>
      </c>
      <c r="E180" s="7" t="s">
        <v>61</v>
      </c>
      <c r="F180" s="138">
        <v>669.6</v>
      </c>
      <c r="G180" s="27" t="s">
        <v>257</v>
      </c>
      <c r="H180" s="7" t="s">
        <v>519</v>
      </c>
      <c r="I180" s="7" t="s">
        <v>532</v>
      </c>
      <c r="J180" s="28">
        <v>48647</v>
      </c>
      <c r="K180" s="9">
        <f t="shared" si="61"/>
        <v>133.27945205479452</v>
      </c>
      <c r="L180" s="71" t="s">
        <v>251</v>
      </c>
      <c r="M180" s="13" t="s">
        <v>251</v>
      </c>
      <c r="N180" s="13"/>
      <c r="O180" s="6" t="str">
        <f>IF(AND(OR(I180="postaja", I180="postajališče"), J180&gt;1000), "DA", "")</f>
        <v>DA</v>
      </c>
      <c r="P180" s="13"/>
      <c r="Q180" s="6" t="str">
        <f t="shared" si="65"/>
        <v>DA</v>
      </c>
      <c r="R180" s="13" t="str">
        <f t="shared" si="54"/>
        <v>DA</v>
      </c>
      <c r="S180" s="13" t="str">
        <f t="shared" si="45"/>
        <v>DA</v>
      </c>
      <c r="T180" s="13"/>
      <c r="U180" s="13" t="str">
        <f>IF(AND(OR(I180="postaja", I180="postajališče"), J180&gt;1000), "DA", "")</f>
        <v>DA</v>
      </c>
      <c r="V180" s="13" t="str">
        <f t="shared" si="64"/>
        <v>DA</v>
      </c>
      <c r="W180" s="13" t="str">
        <f t="shared" si="56"/>
        <v>DA</v>
      </c>
      <c r="X180" s="13" t="str">
        <f t="shared" si="57"/>
        <v>DA</v>
      </c>
      <c r="Y180" s="108"/>
      <c r="Z180" s="102"/>
      <c r="AA180" s="130" t="s">
        <v>251</v>
      </c>
      <c r="AB180" s="108"/>
      <c r="AC180" s="6"/>
      <c r="AD180" s="119" t="s">
        <v>986</v>
      </c>
    </row>
    <row r="181" spans="1:30" ht="30" x14ac:dyDescent="0.25">
      <c r="A181" s="109" t="s">
        <v>805</v>
      </c>
      <c r="B181" s="17" t="s">
        <v>910</v>
      </c>
      <c r="C181" s="6">
        <v>50</v>
      </c>
      <c r="D181" s="6" t="s">
        <v>270</v>
      </c>
      <c r="E181" s="7" t="s">
        <v>424</v>
      </c>
      <c r="F181" s="138">
        <v>673.1</v>
      </c>
      <c r="G181" s="6" t="s">
        <v>258</v>
      </c>
      <c r="H181" s="7" t="s">
        <v>519</v>
      </c>
      <c r="I181" s="7" t="s">
        <v>531</v>
      </c>
      <c r="J181" s="28">
        <v>3298</v>
      </c>
      <c r="K181" s="9">
        <f t="shared" si="61"/>
        <v>9.0356164383561648</v>
      </c>
      <c r="L181" s="71" t="s">
        <v>251</v>
      </c>
      <c r="M181" s="13" t="s">
        <v>251</v>
      </c>
      <c r="N181" s="13"/>
      <c r="O181" s="6" t="str">
        <f>IF(AND(OR(I181="postaja", I181="postajališče"), J181&gt;1000), "DA", "")</f>
        <v>DA</v>
      </c>
      <c r="P181" s="13"/>
      <c r="Q181" s="6" t="str">
        <f t="shared" si="65"/>
        <v/>
      </c>
      <c r="R181" s="13" t="str">
        <f t="shared" si="54"/>
        <v>DA</v>
      </c>
      <c r="S181" s="13" t="str">
        <f t="shared" si="45"/>
        <v>DA</v>
      </c>
      <c r="T181" s="13"/>
      <c r="U181" s="13" t="str">
        <f>IF(AND(OR(I181="postaja", I181="postajališče"), J181&gt;1000), "DA", "")</f>
        <v>DA</v>
      </c>
      <c r="V181" s="13" t="str">
        <f t="shared" si="64"/>
        <v>DA</v>
      </c>
      <c r="W181" s="13" t="str">
        <f t="shared" si="56"/>
        <v>DA</v>
      </c>
      <c r="X181" s="13" t="str">
        <f t="shared" si="57"/>
        <v>DA</v>
      </c>
      <c r="Y181" s="108"/>
      <c r="Z181" s="102"/>
      <c r="AA181" s="108"/>
      <c r="AB181" s="108"/>
      <c r="AC181" s="6"/>
      <c r="AD181" s="119" t="s">
        <v>981</v>
      </c>
    </row>
    <row r="182" spans="1:30" ht="30" x14ac:dyDescent="0.25">
      <c r="A182" s="109" t="s">
        <v>806</v>
      </c>
      <c r="B182" s="17" t="s">
        <v>910</v>
      </c>
      <c r="C182" s="6">
        <v>50</v>
      </c>
      <c r="D182" s="6" t="s">
        <v>270</v>
      </c>
      <c r="E182" s="7" t="s">
        <v>425</v>
      </c>
      <c r="F182" s="138">
        <v>679.2</v>
      </c>
      <c r="G182" s="27" t="s">
        <v>257</v>
      </c>
      <c r="H182" s="7" t="s">
        <v>519</v>
      </c>
      <c r="I182" s="7" t="s">
        <v>532</v>
      </c>
      <c r="J182" s="28">
        <v>68996</v>
      </c>
      <c r="K182" s="9">
        <f t="shared" si="61"/>
        <v>189.03013698630136</v>
      </c>
      <c r="L182" s="71" t="s">
        <v>251</v>
      </c>
      <c r="M182" s="13" t="s">
        <v>251</v>
      </c>
      <c r="N182" s="13"/>
      <c r="O182" s="6" t="str">
        <f>IF(AND(OR(I182="postaja", I182="postajališče"), J182&gt;1000), "DA", "")</f>
        <v>DA</v>
      </c>
      <c r="P182" s="13"/>
      <c r="Q182" s="6" t="str">
        <f t="shared" si="65"/>
        <v>DA</v>
      </c>
      <c r="R182" s="13" t="str">
        <f t="shared" si="54"/>
        <v>DA</v>
      </c>
      <c r="S182" s="13" t="str">
        <f t="shared" si="45"/>
        <v>DA</v>
      </c>
      <c r="T182" s="13"/>
      <c r="U182" s="13" t="str">
        <f>IF(AND(OR(I182="postaja", I182="postajališče"), J182&gt;1000), "DA", "")</f>
        <v>DA</v>
      </c>
      <c r="V182" s="13" t="str">
        <f t="shared" si="64"/>
        <v>DA</v>
      </c>
      <c r="W182" s="13" t="str">
        <f t="shared" si="56"/>
        <v>DA</v>
      </c>
      <c r="X182" s="13" t="str">
        <f t="shared" si="57"/>
        <v>DA</v>
      </c>
      <c r="Y182" s="108"/>
      <c r="Z182" s="102"/>
      <c r="AA182" s="130" t="s">
        <v>251</v>
      </c>
      <c r="AB182" s="108"/>
      <c r="AC182" s="6"/>
      <c r="AD182" s="119" t="s">
        <v>982</v>
      </c>
    </row>
    <row r="183" spans="1:30" ht="60" x14ac:dyDescent="0.25">
      <c r="A183" s="109" t="s">
        <v>807</v>
      </c>
      <c r="B183" s="17" t="s">
        <v>910</v>
      </c>
      <c r="C183" s="6">
        <v>60</v>
      </c>
      <c r="D183" s="6" t="s">
        <v>272</v>
      </c>
      <c r="E183" s="7" t="s">
        <v>426</v>
      </c>
      <c r="F183" s="138">
        <v>7.4</v>
      </c>
      <c r="G183" s="6" t="s">
        <v>258</v>
      </c>
      <c r="H183" s="7" t="s">
        <v>520</v>
      </c>
      <c r="I183" s="7" t="s">
        <v>532</v>
      </c>
      <c r="J183" s="28">
        <v>234</v>
      </c>
      <c r="K183" s="9">
        <f t="shared" si="61"/>
        <v>0.64109589041095894</v>
      </c>
      <c r="L183" s="71"/>
      <c r="M183" s="13"/>
      <c r="N183" s="13"/>
      <c r="O183" s="6"/>
      <c r="P183" s="13"/>
      <c r="Q183" s="6"/>
      <c r="R183" s="13"/>
      <c r="S183" s="13"/>
      <c r="T183" s="13"/>
      <c r="U183" s="13"/>
      <c r="V183" s="13" t="str">
        <f t="shared" si="64"/>
        <v/>
      </c>
      <c r="W183" s="13" t="str">
        <f t="shared" si="56"/>
        <v/>
      </c>
      <c r="X183" s="13" t="str">
        <f t="shared" si="57"/>
        <v/>
      </c>
      <c r="Y183" s="108"/>
      <c r="Z183" s="102"/>
      <c r="AA183" s="108"/>
      <c r="AB183" s="108"/>
      <c r="AC183" s="6"/>
      <c r="AD183" s="119" t="s">
        <v>954</v>
      </c>
    </row>
    <row r="184" spans="1:30" x14ac:dyDescent="0.25">
      <c r="A184" s="109" t="s">
        <v>808</v>
      </c>
      <c r="B184" s="17" t="s">
        <v>910</v>
      </c>
      <c r="C184" s="6">
        <v>60</v>
      </c>
      <c r="D184" s="6" t="s">
        <v>272</v>
      </c>
      <c r="E184" s="7" t="s">
        <v>427</v>
      </c>
      <c r="F184" s="138">
        <v>11.8</v>
      </c>
      <c r="G184" s="6" t="s">
        <v>258</v>
      </c>
      <c r="H184" s="7" t="s">
        <v>520</v>
      </c>
      <c r="I184" s="7" t="s">
        <v>532</v>
      </c>
      <c r="J184" s="28">
        <v>4513</v>
      </c>
      <c r="K184" s="9">
        <f t="shared" si="61"/>
        <v>12.364383561643836</v>
      </c>
      <c r="L184" s="71" t="s">
        <v>251</v>
      </c>
      <c r="M184" s="13" t="s">
        <v>251</v>
      </c>
      <c r="N184" s="13"/>
      <c r="O184" s="6" t="str">
        <f>IF(AND(OR(I184="postaja", I184="postajališče"), J184&gt;1000), "DA", "")</f>
        <v>DA</v>
      </c>
      <c r="P184" s="13"/>
      <c r="Q184" s="6" t="str">
        <f t="shared" si="65"/>
        <v/>
      </c>
      <c r="R184" s="13" t="str">
        <f t="shared" ref="R184:R215" si="66">IF(AND(OR(I184="postaja", I184="postajališče"), J184&gt;1000), "DA", "")</f>
        <v>DA</v>
      </c>
      <c r="S184" s="13" t="str">
        <f t="shared" si="45"/>
        <v>DA</v>
      </c>
      <c r="T184" s="13"/>
      <c r="U184" s="13" t="str">
        <f>IF(AND(OR(I184="postaja", I184="postajališče"), J184&gt;1000), "DA", "")</f>
        <v>DA</v>
      </c>
      <c r="V184" s="13" t="str">
        <f t="shared" si="64"/>
        <v>DA</v>
      </c>
      <c r="W184" s="13" t="str">
        <f t="shared" ref="W184:W215" si="67">IF(AND(OR(I184="postaja", I184="postajališče"), J184&gt;1000), "DA", "")</f>
        <v>DA</v>
      </c>
      <c r="X184" s="13" t="str">
        <f t="shared" ref="X184:X215" si="68">IF(AND(OR(I184="postaja", I184="postajališče"), J184&gt;1000), "DA", "")</f>
        <v>DA</v>
      </c>
      <c r="Y184" s="108"/>
      <c r="Z184" s="102"/>
      <c r="AA184" s="108"/>
      <c r="AB184" s="108"/>
      <c r="AC184" s="6"/>
      <c r="AD184" s="119"/>
    </row>
    <row r="185" spans="1:30" ht="60" x14ac:dyDescent="0.25">
      <c r="A185" s="109" t="s">
        <v>809</v>
      </c>
      <c r="B185" s="17" t="s">
        <v>910</v>
      </c>
      <c r="C185" s="6">
        <v>60</v>
      </c>
      <c r="D185" s="6" t="s">
        <v>272</v>
      </c>
      <c r="E185" s="7" t="s">
        <v>428</v>
      </c>
      <c r="F185" s="138">
        <v>16.5</v>
      </c>
      <c r="G185" s="6" t="s">
        <v>258</v>
      </c>
      <c r="H185" s="7" t="s">
        <v>520</v>
      </c>
      <c r="I185" s="7" t="s">
        <v>531</v>
      </c>
      <c r="J185" s="16">
        <v>0</v>
      </c>
      <c r="K185" s="9">
        <f t="shared" si="61"/>
        <v>0</v>
      </c>
      <c r="L185" s="71"/>
      <c r="M185" s="13"/>
      <c r="N185" s="13"/>
      <c r="O185" s="6"/>
      <c r="P185" s="13"/>
      <c r="Q185" s="6"/>
      <c r="R185" s="13"/>
      <c r="S185" s="13"/>
      <c r="T185" s="13"/>
      <c r="U185" s="13"/>
      <c r="V185" s="13" t="str">
        <f t="shared" si="64"/>
        <v/>
      </c>
      <c r="W185" s="13" t="str">
        <f t="shared" si="67"/>
        <v/>
      </c>
      <c r="X185" s="13" t="str">
        <f t="shared" si="68"/>
        <v/>
      </c>
      <c r="Y185" s="108"/>
      <c r="Z185" s="102"/>
      <c r="AA185" s="108"/>
      <c r="AB185" s="108"/>
      <c r="AC185" s="6"/>
      <c r="AD185" s="119" t="s">
        <v>954</v>
      </c>
    </row>
    <row r="186" spans="1:30" ht="60" x14ac:dyDescent="0.25">
      <c r="A186" s="109" t="s">
        <v>810</v>
      </c>
      <c r="B186" s="17" t="s">
        <v>912</v>
      </c>
      <c r="C186" s="6">
        <v>61</v>
      </c>
      <c r="D186" s="6" t="s">
        <v>273</v>
      </c>
      <c r="E186" s="7" t="s">
        <v>429</v>
      </c>
      <c r="F186" s="138">
        <v>19.899999999999999</v>
      </c>
      <c r="G186" s="6" t="s">
        <v>258</v>
      </c>
      <c r="H186" s="7" t="s">
        <v>520</v>
      </c>
      <c r="I186" s="7" t="s">
        <v>532</v>
      </c>
      <c r="J186" s="28">
        <v>50</v>
      </c>
      <c r="K186" s="9">
        <f t="shared" si="61"/>
        <v>0.13698630136986301</v>
      </c>
      <c r="L186" s="71"/>
      <c r="M186" s="13"/>
      <c r="N186" s="13"/>
      <c r="O186" s="6"/>
      <c r="P186" s="13"/>
      <c r="Q186" s="6"/>
      <c r="R186" s="13"/>
      <c r="S186" s="13"/>
      <c r="T186" s="13"/>
      <c r="U186" s="13"/>
      <c r="V186" s="13" t="str">
        <f t="shared" si="64"/>
        <v/>
      </c>
      <c r="W186" s="13" t="str">
        <f t="shared" si="67"/>
        <v/>
      </c>
      <c r="X186" s="13" t="str">
        <f t="shared" si="68"/>
        <v/>
      </c>
      <c r="Y186" s="108"/>
      <c r="Z186" s="102"/>
      <c r="AA186" s="108"/>
      <c r="AB186" s="108"/>
      <c r="AC186" s="6"/>
      <c r="AD186" s="119" t="s">
        <v>954</v>
      </c>
    </row>
    <row r="187" spans="1:30" ht="30" x14ac:dyDescent="0.25">
      <c r="A187" s="109" t="s">
        <v>811</v>
      </c>
      <c r="B187" s="17" t="s">
        <v>912</v>
      </c>
      <c r="C187" s="6">
        <v>61</v>
      </c>
      <c r="D187" s="6" t="s">
        <v>273</v>
      </c>
      <c r="E187" s="7" t="s">
        <v>430</v>
      </c>
      <c r="F187" s="138">
        <v>25.7</v>
      </c>
      <c r="G187" s="6" t="s">
        <v>258</v>
      </c>
      <c r="H187" s="7" t="s">
        <v>520</v>
      </c>
      <c r="I187" s="7" t="s">
        <v>531</v>
      </c>
      <c r="J187" s="28">
        <v>0</v>
      </c>
      <c r="K187" s="9">
        <f t="shared" si="61"/>
        <v>0</v>
      </c>
      <c r="L187" s="71"/>
      <c r="M187" s="13"/>
      <c r="N187" s="13"/>
      <c r="O187" s="6"/>
      <c r="P187" s="13"/>
      <c r="Q187" s="6"/>
      <c r="R187" s="13"/>
      <c r="S187" s="13"/>
      <c r="T187" s="13"/>
      <c r="U187" s="13"/>
      <c r="V187" s="13" t="str">
        <f t="shared" si="64"/>
        <v/>
      </c>
      <c r="W187" s="13" t="str">
        <f t="shared" si="67"/>
        <v/>
      </c>
      <c r="X187" s="13" t="str">
        <f t="shared" si="68"/>
        <v/>
      </c>
      <c r="Y187" s="108"/>
      <c r="Z187" s="102"/>
      <c r="AA187" s="108"/>
      <c r="AB187" s="108"/>
      <c r="AC187" s="6"/>
      <c r="AD187" s="119" t="s">
        <v>966</v>
      </c>
    </row>
    <row r="188" spans="1:30" x14ac:dyDescent="0.25">
      <c r="A188" s="109" t="s">
        <v>812</v>
      </c>
      <c r="B188" s="17" t="s">
        <v>912</v>
      </c>
      <c r="C188" s="6">
        <v>61</v>
      </c>
      <c r="D188" s="6" t="s">
        <v>273</v>
      </c>
      <c r="E188" s="7" t="s">
        <v>431</v>
      </c>
      <c r="F188" s="138">
        <v>29.8</v>
      </c>
      <c r="G188" s="6" t="s">
        <v>258</v>
      </c>
      <c r="H188" s="7" t="s">
        <v>520</v>
      </c>
      <c r="I188" s="7" t="s">
        <v>531</v>
      </c>
      <c r="J188" s="28">
        <v>1312</v>
      </c>
      <c r="K188" s="9">
        <f t="shared" si="61"/>
        <v>3.5945205479452054</v>
      </c>
      <c r="L188" s="71" t="s">
        <v>251</v>
      </c>
      <c r="M188" s="13" t="s">
        <v>251</v>
      </c>
      <c r="N188" s="13"/>
      <c r="O188" s="6" t="str">
        <f>IF(AND(OR(I188="postaja", I188="postajališče"), J188&gt;1000), "DA", "")</f>
        <v>DA</v>
      </c>
      <c r="P188" s="13"/>
      <c r="Q188" s="6" t="str">
        <f t="shared" si="65"/>
        <v/>
      </c>
      <c r="R188" s="13" t="str">
        <f t="shared" si="66"/>
        <v>DA</v>
      </c>
      <c r="S188" s="13" t="str">
        <f t="shared" si="45"/>
        <v>DA</v>
      </c>
      <c r="T188" s="13"/>
      <c r="U188" s="13" t="str">
        <f>IF(AND(OR(I188="postaja", I188="postajališče"), J188&gt;1000), "DA", "")</f>
        <v>DA</v>
      </c>
      <c r="V188" s="13" t="str">
        <f t="shared" si="64"/>
        <v>DA</v>
      </c>
      <c r="W188" s="13" t="str">
        <f t="shared" si="67"/>
        <v>DA</v>
      </c>
      <c r="X188" s="13" t="str">
        <f t="shared" si="68"/>
        <v>DA</v>
      </c>
      <c r="Y188" s="108"/>
      <c r="Z188" s="102"/>
      <c r="AA188" s="108"/>
      <c r="AB188" s="108"/>
      <c r="AC188" s="6"/>
      <c r="AD188" s="119"/>
    </row>
    <row r="189" spans="1:30" ht="60" x14ac:dyDescent="0.25">
      <c r="A189" s="109" t="s">
        <v>813</v>
      </c>
      <c r="B189" s="17" t="s">
        <v>910</v>
      </c>
      <c r="C189" s="6">
        <v>62</v>
      </c>
      <c r="D189" s="6" t="s">
        <v>274</v>
      </c>
      <c r="E189" s="7" t="s">
        <v>432</v>
      </c>
      <c r="F189" s="138">
        <v>5.5</v>
      </c>
      <c r="G189" s="6" t="s">
        <v>258</v>
      </c>
      <c r="H189" s="7" t="s">
        <v>520</v>
      </c>
      <c r="I189" s="7" t="s">
        <v>532</v>
      </c>
      <c r="J189" s="28">
        <v>0</v>
      </c>
      <c r="K189" s="9">
        <f t="shared" si="61"/>
        <v>0</v>
      </c>
      <c r="L189" s="71"/>
      <c r="M189" s="13"/>
      <c r="N189" s="13"/>
      <c r="O189" s="6"/>
      <c r="P189" s="13"/>
      <c r="Q189" s="6" t="str">
        <f t="shared" si="65"/>
        <v/>
      </c>
      <c r="R189" s="13" t="str">
        <f t="shared" si="66"/>
        <v/>
      </c>
      <c r="S189" s="13" t="str">
        <f t="shared" si="45"/>
        <v/>
      </c>
      <c r="T189" s="13"/>
      <c r="U189" s="13"/>
      <c r="V189" s="13" t="str">
        <f t="shared" si="64"/>
        <v/>
      </c>
      <c r="W189" s="13" t="str">
        <f t="shared" si="67"/>
        <v/>
      </c>
      <c r="X189" s="13" t="str">
        <f t="shared" si="68"/>
        <v/>
      </c>
      <c r="Y189" s="108"/>
      <c r="Z189" s="102"/>
      <c r="AA189" s="108"/>
      <c r="AB189" s="108"/>
      <c r="AC189" s="6"/>
      <c r="AD189" s="119" t="s">
        <v>954</v>
      </c>
    </row>
    <row r="190" spans="1:30" ht="60" x14ac:dyDescent="0.25">
      <c r="A190" s="109" t="s">
        <v>814</v>
      </c>
      <c r="B190" s="17" t="s">
        <v>910</v>
      </c>
      <c r="C190" s="6">
        <v>62</v>
      </c>
      <c r="D190" s="6" t="s">
        <v>274</v>
      </c>
      <c r="E190" s="7" t="s">
        <v>433</v>
      </c>
      <c r="F190" s="138">
        <v>14.4</v>
      </c>
      <c r="G190" s="6" t="s">
        <v>258</v>
      </c>
      <c r="H190" s="7" t="s">
        <v>520</v>
      </c>
      <c r="I190" s="7" t="s">
        <v>532</v>
      </c>
      <c r="J190" s="28">
        <v>9</v>
      </c>
      <c r="K190" s="9">
        <f t="shared" si="61"/>
        <v>2.4657534246575342E-2</v>
      </c>
      <c r="L190" s="71"/>
      <c r="M190" s="13"/>
      <c r="N190" s="13"/>
      <c r="O190" s="6"/>
      <c r="P190" s="13"/>
      <c r="Q190" s="6" t="str">
        <f t="shared" si="65"/>
        <v/>
      </c>
      <c r="R190" s="13" t="str">
        <f t="shared" si="66"/>
        <v/>
      </c>
      <c r="S190" s="13" t="str">
        <f t="shared" si="45"/>
        <v/>
      </c>
      <c r="T190" s="13"/>
      <c r="U190" s="13"/>
      <c r="V190" s="13" t="str">
        <f t="shared" si="64"/>
        <v/>
      </c>
      <c r="W190" s="13" t="str">
        <f t="shared" si="67"/>
        <v/>
      </c>
      <c r="X190" s="13" t="str">
        <f t="shared" si="68"/>
        <v/>
      </c>
      <c r="Y190" s="108"/>
      <c r="Z190" s="102"/>
      <c r="AA190" s="108"/>
      <c r="AB190" s="108"/>
      <c r="AC190" s="6"/>
      <c r="AD190" s="119" t="s">
        <v>954</v>
      </c>
    </row>
    <row r="191" spans="1:30" x14ac:dyDescent="0.25">
      <c r="A191" s="109" t="s">
        <v>815</v>
      </c>
      <c r="B191" s="17" t="s">
        <v>910</v>
      </c>
      <c r="C191" s="6">
        <v>62</v>
      </c>
      <c r="D191" s="6" t="s">
        <v>274</v>
      </c>
      <c r="E191" s="7" t="s">
        <v>434</v>
      </c>
      <c r="F191" s="138">
        <v>31.5</v>
      </c>
      <c r="G191" s="6" t="s">
        <v>256</v>
      </c>
      <c r="H191" s="7" t="s">
        <v>520</v>
      </c>
      <c r="I191" s="7" t="s">
        <v>532</v>
      </c>
      <c r="J191" s="28">
        <v>55572</v>
      </c>
      <c r="K191" s="9">
        <f t="shared" si="61"/>
        <v>152.25205479452055</v>
      </c>
      <c r="L191" s="71" t="s">
        <v>251</v>
      </c>
      <c r="M191" s="13" t="s">
        <v>251</v>
      </c>
      <c r="N191" s="13"/>
      <c r="O191" s="6" t="str">
        <f>IF(AND(OR(I191="postaja", I191="postajališče"), J191&gt;1000), "DA", "")</f>
        <v>DA</v>
      </c>
      <c r="P191" s="13"/>
      <c r="Q191" s="6" t="str">
        <f t="shared" si="65"/>
        <v>DA</v>
      </c>
      <c r="R191" s="13" t="str">
        <f t="shared" si="66"/>
        <v>DA</v>
      </c>
      <c r="S191" s="13" t="str">
        <f t="shared" si="45"/>
        <v>DA</v>
      </c>
      <c r="T191" s="13"/>
      <c r="U191" s="13" t="str">
        <f>IF(AND(OR(I191="postaja", I191="postajališče"), J191&gt;1000), "DA", "")</f>
        <v>DA</v>
      </c>
      <c r="V191" s="13" t="str">
        <f t="shared" si="64"/>
        <v>DA</v>
      </c>
      <c r="W191" s="13" t="str">
        <f t="shared" si="67"/>
        <v>DA</v>
      </c>
      <c r="X191" s="13" t="str">
        <f t="shared" si="68"/>
        <v>DA</v>
      </c>
      <c r="Y191" s="108" t="s">
        <v>251</v>
      </c>
      <c r="Z191" s="102"/>
      <c r="AA191" s="108"/>
      <c r="AB191" s="108"/>
      <c r="AC191" s="130" t="s">
        <v>251</v>
      </c>
      <c r="AD191" s="117"/>
    </row>
    <row r="192" spans="1:30" ht="60" x14ac:dyDescent="0.25">
      <c r="A192" s="109" t="s">
        <v>816</v>
      </c>
      <c r="B192" s="17" t="s">
        <v>911</v>
      </c>
      <c r="C192" s="6">
        <v>64</v>
      </c>
      <c r="D192" s="6" t="s">
        <v>275</v>
      </c>
      <c r="E192" s="7" t="s">
        <v>435</v>
      </c>
      <c r="F192" s="138">
        <v>3.36</v>
      </c>
      <c r="G192" s="6" t="s">
        <v>258</v>
      </c>
      <c r="H192" s="7" t="s">
        <v>520</v>
      </c>
      <c r="I192" s="7" t="s">
        <v>531</v>
      </c>
      <c r="J192" s="28">
        <v>431</v>
      </c>
      <c r="K192" s="9">
        <f t="shared" si="61"/>
        <v>1.1808219178082191</v>
      </c>
      <c r="L192" s="71"/>
      <c r="M192" s="13"/>
      <c r="N192" s="13"/>
      <c r="O192" s="6"/>
      <c r="P192" s="13"/>
      <c r="Q192" s="6" t="str">
        <f t="shared" si="65"/>
        <v/>
      </c>
      <c r="R192" s="13" t="str">
        <f t="shared" si="66"/>
        <v/>
      </c>
      <c r="S192" s="13" t="str">
        <f t="shared" si="45"/>
        <v/>
      </c>
      <c r="T192" s="13"/>
      <c r="U192" s="13"/>
      <c r="V192" s="13" t="str">
        <f t="shared" si="64"/>
        <v/>
      </c>
      <c r="W192" s="13" t="str">
        <f t="shared" si="67"/>
        <v/>
      </c>
      <c r="X192" s="13" t="str">
        <f t="shared" si="68"/>
        <v/>
      </c>
      <c r="Y192" s="108"/>
      <c r="Z192" s="102"/>
      <c r="AA192" s="108"/>
      <c r="AB192" s="108"/>
      <c r="AC192" s="6"/>
      <c r="AD192" s="117" t="s">
        <v>954</v>
      </c>
    </row>
    <row r="193" spans="1:30" ht="60" x14ac:dyDescent="0.25">
      <c r="A193" s="109" t="s">
        <v>817</v>
      </c>
      <c r="B193" s="17" t="s">
        <v>911</v>
      </c>
      <c r="C193" s="6">
        <v>64</v>
      </c>
      <c r="D193" s="6" t="s">
        <v>275</v>
      </c>
      <c r="E193" s="7" t="s">
        <v>436</v>
      </c>
      <c r="F193" s="138">
        <v>9.1</v>
      </c>
      <c r="G193" s="6" t="s">
        <v>258</v>
      </c>
      <c r="H193" s="7" t="s">
        <v>520</v>
      </c>
      <c r="I193" s="7" t="s">
        <v>531</v>
      </c>
      <c r="J193" s="28">
        <v>454</v>
      </c>
      <c r="K193" s="9">
        <f t="shared" si="61"/>
        <v>1.2438356164383562</v>
      </c>
      <c r="L193" s="71"/>
      <c r="M193" s="13"/>
      <c r="N193" s="13"/>
      <c r="O193" s="6"/>
      <c r="P193" s="13"/>
      <c r="Q193" s="6" t="str">
        <f t="shared" si="65"/>
        <v/>
      </c>
      <c r="R193" s="13" t="str">
        <f t="shared" si="66"/>
        <v/>
      </c>
      <c r="S193" s="13" t="str">
        <f t="shared" si="45"/>
        <v/>
      </c>
      <c r="T193" s="13"/>
      <c r="U193" s="13"/>
      <c r="V193" s="13" t="str">
        <f t="shared" si="64"/>
        <v/>
      </c>
      <c r="W193" s="13" t="str">
        <f t="shared" si="67"/>
        <v/>
      </c>
      <c r="X193" s="13" t="str">
        <f t="shared" si="68"/>
        <v/>
      </c>
      <c r="Y193" s="108"/>
      <c r="Z193" s="102"/>
      <c r="AA193" s="108"/>
      <c r="AB193" s="108"/>
      <c r="AC193" s="6"/>
      <c r="AD193" s="117" t="s">
        <v>954</v>
      </c>
    </row>
    <row r="194" spans="1:30" x14ac:dyDescent="0.25">
      <c r="A194" s="109" t="s">
        <v>818</v>
      </c>
      <c r="B194" s="17" t="s">
        <v>911</v>
      </c>
      <c r="C194" s="6">
        <v>64</v>
      </c>
      <c r="D194" s="6" t="s">
        <v>275</v>
      </c>
      <c r="E194" s="7" t="s">
        <v>437</v>
      </c>
      <c r="F194" s="138">
        <v>16</v>
      </c>
      <c r="G194" s="6" t="s">
        <v>258</v>
      </c>
      <c r="H194" s="7" t="s">
        <v>520</v>
      </c>
      <c r="I194" s="7" t="s">
        <v>532</v>
      </c>
      <c r="J194" s="28">
        <v>26431</v>
      </c>
      <c r="K194" s="9">
        <f t="shared" si="61"/>
        <v>72.413698630136992</v>
      </c>
      <c r="L194" s="71" t="s">
        <v>251</v>
      </c>
      <c r="M194" s="13" t="s">
        <v>251</v>
      </c>
      <c r="N194" s="13"/>
      <c r="O194" s="6" t="str">
        <f t="shared" ref="O194:O199" si="69">IF(AND(OR(I194="postaja", I194="postajališče"), J194&gt;1000), "DA", "")</f>
        <v>DA</v>
      </c>
      <c r="P194" s="13"/>
      <c r="Q194" s="6" t="str">
        <f t="shared" si="65"/>
        <v/>
      </c>
      <c r="R194" s="13" t="str">
        <f t="shared" si="66"/>
        <v>DA</v>
      </c>
      <c r="S194" s="13" t="str">
        <f t="shared" si="45"/>
        <v>DA</v>
      </c>
      <c r="T194" s="13"/>
      <c r="U194" s="13" t="str">
        <f t="shared" ref="U194:U199" si="70">IF(AND(OR(I194="postaja", I194="postajališče"), J194&gt;1000), "DA", "")</f>
        <v>DA</v>
      </c>
      <c r="V194" s="13" t="str">
        <f t="shared" si="64"/>
        <v>DA</v>
      </c>
      <c r="W194" s="13" t="str">
        <f t="shared" si="67"/>
        <v>DA</v>
      </c>
      <c r="X194" s="13" t="str">
        <f t="shared" si="68"/>
        <v>DA</v>
      </c>
      <c r="Y194" s="108"/>
      <c r="Z194" s="102"/>
      <c r="AA194" s="108"/>
      <c r="AB194" s="108"/>
      <c r="AC194" s="6"/>
      <c r="AD194" s="117"/>
    </row>
    <row r="195" spans="1:30" x14ac:dyDescent="0.25">
      <c r="A195" s="109" t="s">
        <v>819</v>
      </c>
      <c r="B195" s="17" t="s">
        <v>911</v>
      </c>
      <c r="C195" s="6">
        <v>70</v>
      </c>
      <c r="D195" s="6" t="s">
        <v>276</v>
      </c>
      <c r="E195" s="7" t="s">
        <v>438</v>
      </c>
      <c r="F195" s="138">
        <v>2.6</v>
      </c>
      <c r="G195" s="6" t="s">
        <v>258</v>
      </c>
      <c r="H195" s="7" t="s">
        <v>520</v>
      </c>
      <c r="I195" s="7" t="s">
        <v>531</v>
      </c>
      <c r="J195" s="28">
        <v>3114</v>
      </c>
      <c r="K195" s="9">
        <f t="shared" si="61"/>
        <v>8.5315068493150683</v>
      </c>
      <c r="L195" s="71" t="s">
        <v>251</v>
      </c>
      <c r="M195" s="13" t="s">
        <v>251</v>
      </c>
      <c r="N195" s="13"/>
      <c r="O195" s="6" t="str">
        <f t="shared" si="69"/>
        <v>DA</v>
      </c>
      <c r="P195" s="13"/>
      <c r="Q195" s="6" t="str">
        <f t="shared" si="65"/>
        <v/>
      </c>
      <c r="R195" s="13" t="str">
        <f t="shared" si="66"/>
        <v>DA</v>
      </c>
      <c r="S195" s="13" t="str">
        <f t="shared" si="45"/>
        <v>DA</v>
      </c>
      <c r="T195" s="13"/>
      <c r="U195" s="13" t="str">
        <f t="shared" si="70"/>
        <v>DA</v>
      </c>
      <c r="V195" s="13" t="str">
        <f t="shared" si="64"/>
        <v>DA</v>
      </c>
      <c r="W195" s="13" t="str">
        <f t="shared" si="67"/>
        <v>DA</v>
      </c>
      <c r="X195" s="13" t="str">
        <f t="shared" si="68"/>
        <v>DA</v>
      </c>
      <c r="Y195" s="108"/>
      <c r="Z195" s="102"/>
      <c r="AA195" s="108"/>
      <c r="AB195" s="108"/>
      <c r="AC195" s="6"/>
      <c r="AD195" s="117"/>
    </row>
    <row r="196" spans="1:30" x14ac:dyDescent="0.25">
      <c r="A196" s="109" t="s">
        <v>820</v>
      </c>
      <c r="B196" s="17" t="s">
        <v>911</v>
      </c>
      <c r="C196" s="6">
        <v>70</v>
      </c>
      <c r="D196" s="6" t="s">
        <v>276</v>
      </c>
      <c r="E196" s="7" t="s">
        <v>439</v>
      </c>
      <c r="F196" s="138">
        <v>4.8</v>
      </c>
      <c r="G196" s="6" t="s">
        <v>258</v>
      </c>
      <c r="H196" s="7" t="s">
        <v>520</v>
      </c>
      <c r="I196" s="7" t="s">
        <v>531</v>
      </c>
      <c r="J196" s="28">
        <v>10672</v>
      </c>
      <c r="K196" s="9">
        <f t="shared" si="61"/>
        <v>29.238356164383561</v>
      </c>
      <c r="L196" s="71" t="s">
        <v>251</v>
      </c>
      <c r="M196" s="13" t="s">
        <v>251</v>
      </c>
      <c r="N196" s="13"/>
      <c r="O196" s="6" t="str">
        <f t="shared" si="69"/>
        <v>DA</v>
      </c>
      <c r="P196" s="13"/>
      <c r="Q196" s="6" t="str">
        <f t="shared" si="65"/>
        <v/>
      </c>
      <c r="R196" s="13" t="str">
        <f t="shared" si="66"/>
        <v>DA</v>
      </c>
      <c r="S196" s="13" t="str">
        <f t="shared" si="45"/>
        <v>DA</v>
      </c>
      <c r="T196" s="13"/>
      <c r="U196" s="13" t="str">
        <f t="shared" si="70"/>
        <v>DA</v>
      </c>
      <c r="V196" s="13" t="str">
        <f t="shared" si="64"/>
        <v>DA</v>
      </c>
      <c r="W196" s="13" t="str">
        <f t="shared" si="67"/>
        <v>DA</v>
      </c>
      <c r="X196" s="13" t="str">
        <f t="shared" si="68"/>
        <v>DA</v>
      </c>
      <c r="Y196" s="108"/>
      <c r="Z196" s="102"/>
      <c r="AA196" s="108"/>
      <c r="AB196" s="108"/>
      <c r="AC196" s="6"/>
      <c r="AD196" s="117"/>
    </row>
    <row r="197" spans="1:30" x14ac:dyDescent="0.25">
      <c r="A197" s="109" t="s">
        <v>821</v>
      </c>
      <c r="B197" s="17" t="s">
        <v>911</v>
      </c>
      <c r="C197" s="6">
        <v>70</v>
      </c>
      <c r="D197" s="6" t="s">
        <v>276</v>
      </c>
      <c r="E197" s="7" t="s">
        <v>440</v>
      </c>
      <c r="F197" s="138">
        <v>7.6</v>
      </c>
      <c r="G197" s="6" t="s">
        <v>258</v>
      </c>
      <c r="H197" s="7" t="s">
        <v>520</v>
      </c>
      <c r="I197" s="7" t="s">
        <v>531</v>
      </c>
      <c r="J197" s="28">
        <v>5192</v>
      </c>
      <c r="K197" s="9">
        <f t="shared" si="61"/>
        <v>14.224657534246575</v>
      </c>
      <c r="L197" s="71" t="s">
        <v>251</v>
      </c>
      <c r="M197" s="13" t="s">
        <v>251</v>
      </c>
      <c r="N197" s="13"/>
      <c r="O197" s="6" t="str">
        <f t="shared" si="69"/>
        <v>DA</v>
      </c>
      <c r="P197" s="13"/>
      <c r="Q197" s="6" t="str">
        <f t="shared" si="65"/>
        <v/>
      </c>
      <c r="R197" s="13" t="str">
        <f t="shared" si="66"/>
        <v>DA</v>
      </c>
      <c r="S197" s="13" t="str">
        <f t="shared" si="45"/>
        <v>DA</v>
      </c>
      <c r="T197" s="13"/>
      <c r="U197" s="13" t="str">
        <f t="shared" si="70"/>
        <v>DA</v>
      </c>
      <c r="V197" s="13" t="str">
        <f t="shared" si="64"/>
        <v>DA</v>
      </c>
      <c r="W197" s="13" t="str">
        <f t="shared" si="67"/>
        <v>DA</v>
      </c>
      <c r="X197" s="13" t="str">
        <f t="shared" si="68"/>
        <v>DA</v>
      </c>
      <c r="Y197" s="108"/>
      <c r="Z197" s="102"/>
      <c r="AA197" s="108"/>
      <c r="AB197" s="108"/>
      <c r="AC197" s="6"/>
      <c r="AD197" s="117"/>
    </row>
    <row r="198" spans="1:30" x14ac:dyDescent="0.25">
      <c r="A198" s="109" t="s">
        <v>822</v>
      </c>
      <c r="B198" s="17" t="s">
        <v>911</v>
      </c>
      <c r="C198" s="6">
        <v>70</v>
      </c>
      <c r="D198" s="6" t="s">
        <v>276</v>
      </c>
      <c r="E198" s="7" t="s">
        <v>933</v>
      </c>
      <c r="F198" s="138">
        <v>10.1</v>
      </c>
      <c r="G198" s="6" t="s">
        <v>258</v>
      </c>
      <c r="H198" s="7" t="s">
        <v>520</v>
      </c>
      <c r="I198" s="7" t="s">
        <v>532</v>
      </c>
      <c r="J198" s="28">
        <v>48422</v>
      </c>
      <c r="K198" s="9">
        <f t="shared" ref="K198:K229" si="71">J198/365</f>
        <v>132.66301369863012</v>
      </c>
      <c r="L198" s="71" t="s">
        <v>251</v>
      </c>
      <c r="M198" s="13" t="s">
        <v>251</v>
      </c>
      <c r="N198" s="13"/>
      <c r="O198" s="6" t="str">
        <f t="shared" si="69"/>
        <v>DA</v>
      </c>
      <c r="P198" s="13"/>
      <c r="Q198" s="6" t="str">
        <f t="shared" si="65"/>
        <v/>
      </c>
      <c r="R198" s="13" t="str">
        <f t="shared" si="66"/>
        <v>DA</v>
      </c>
      <c r="S198" s="13" t="str">
        <f t="shared" si="45"/>
        <v>DA</v>
      </c>
      <c r="T198" s="13"/>
      <c r="U198" s="13" t="str">
        <f t="shared" si="70"/>
        <v>DA</v>
      </c>
      <c r="V198" s="13" t="str">
        <f t="shared" si="64"/>
        <v>DA</v>
      </c>
      <c r="W198" s="13" t="str">
        <f t="shared" si="67"/>
        <v>DA</v>
      </c>
      <c r="X198" s="13" t="str">
        <f t="shared" si="68"/>
        <v>DA</v>
      </c>
      <c r="Y198" s="108"/>
      <c r="Z198" s="102"/>
      <c r="AA198" s="108"/>
      <c r="AB198" s="108"/>
      <c r="AC198" s="6"/>
      <c r="AD198" s="117"/>
    </row>
    <row r="199" spans="1:30" x14ac:dyDescent="0.25">
      <c r="A199" s="109" t="s">
        <v>823</v>
      </c>
      <c r="B199" s="17" t="s">
        <v>911</v>
      </c>
      <c r="C199" s="6">
        <v>70</v>
      </c>
      <c r="D199" s="6" t="s">
        <v>276</v>
      </c>
      <c r="E199" s="7" t="s">
        <v>190</v>
      </c>
      <c r="F199" s="138">
        <v>14.2</v>
      </c>
      <c r="G199" s="6" t="s">
        <v>258</v>
      </c>
      <c r="H199" s="7" t="s">
        <v>520</v>
      </c>
      <c r="I199" s="29" t="s">
        <v>531</v>
      </c>
      <c r="J199" s="28">
        <v>2889</v>
      </c>
      <c r="K199" s="9">
        <f t="shared" si="71"/>
        <v>7.9150684931506845</v>
      </c>
      <c r="L199" s="71" t="s">
        <v>251</v>
      </c>
      <c r="M199" s="13" t="s">
        <v>251</v>
      </c>
      <c r="N199" s="13"/>
      <c r="O199" s="6" t="str">
        <f t="shared" si="69"/>
        <v>DA</v>
      </c>
      <c r="P199" s="13"/>
      <c r="Q199" s="6" t="str">
        <f t="shared" si="65"/>
        <v/>
      </c>
      <c r="R199" s="13" t="str">
        <f t="shared" si="66"/>
        <v>DA</v>
      </c>
      <c r="S199" s="13" t="str">
        <f t="shared" ref="S199:S262" si="72">IF(AND(OR(I199="postaja", I199="postajališče"), J199&gt;1000), "DA", "")</f>
        <v>DA</v>
      </c>
      <c r="T199" s="13"/>
      <c r="U199" s="13" t="str">
        <f t="shared" si="70"/>
        <v>DA</v>
      </c>
      <c r="V199" s="13" t="str">
        <f t="shared" si="64"/>
        <v>DA</v>
      </c>
      <c r="W199" s="13" t="str">
        <f t="shared" si="67"/>
        <v>DA</v>
      </c>
      <c r="X199" s="13" t="str">
        <f t="shared" si="68"/>
        <v>DA</v>
      </c>
      <c r="Y199" s="108"/>
      <c r="Z199" s="102"/>
      <c r="AA199" s="108"/>
      <c r="AB199" s="108"/>
      <c r="AC199" s="6"/>
      <c r="AD199" s="117"/>
    </row>
    <row r="200" spans="1:30" ht="30" x14ac:dyDescent="0.25">
      <c r="A200" s="109" t="s">
        <v>824</v>
      </c>
      <c r="B200" s="17" t="s">
        <v>911</v>
      </c>
      <c r="C200" s="6">
        <v>70</v>
      </c>
      <c r="D200" s="6" t="s">
        <v>276</v>
      </c>
      <c r="E200" s="7" t="s">
        <v>442</v>
      </c>
      <c r="F200" s="138">
        <v>23.7</v>
      </c>
      <c r="G200" s="6" t="s">
        <v>258</v>
      </c>
      <c r="H200" s="7" t="s">
        <v>520</v>
      </c>
      <c r="I200" s="7" t="s">
        <v>531</v>
      </c>
      <c r="J200" s="28">
        <v>926</v>
      </c>
      <c r="K200" s="9">
        <f t="shared" si="71"/>
        <v>2.536986301369863</v>
      </c>
      <c r="L200" s="71"/>
      <c r="M200" s="13"/>
      <c r="N200" s="13"/>
      <c r="O200" s="6"/>
      <c r="P200" s="13"/>
      <c r="Q200" s="6" t="str">
        <f t="shared" si="65"/>
        <v/>
      </c>
      <c r="R200" s="13" t="str">
        <f t="shared" si="66"/>
        <v/>
      </c>
      <c r="S200" s="13" t="str">
        <f t="shared" si="72"/>
        <v/>
      </c>
      <c r="T200" s="13"/>
      <c r="U200" s="13"/>
      <c r="V200" s="13"/>
      <c r="W200" s="13" t="str">
        <f t="shared" si="67"/>
        <v/>
      </c>
      <c r="X200" s="13" t="str">
        <f t="shared" si="68"/>
        <v/>
      </c>
      <c r="Y200" s="108"/>
      <c r="Z200" s="102"/>
      <c r="AA200" s="108"/>
      <c r="AB200" s="108"/>
      <c r="AC200" s="6"/>
      <c r="AD200" s="119" t="s">
        <v>964</v>
      </c>
    </row>
    <row r="201" spans="1:30" x14ac:dyDescent="0.25">
      <c r="A201" s="109" t="s">
        <v>825</v>
      </c>
      <c r="B201" s="17" t="s">
        <v>911</v>
      </c>
      <c r="C201" s="6">
        <v>70</v>
      </c>
      <c r="D201" s="6" t="s">
        <v>276</v>
      </c>
      <c r="E201" s="7" t="s">
        <v>17</v>
      </c>
      <c r="F201" s="138">
        <v>28</v>
      </c>
      <c r="G201" s="27" t="s">
        <v>257</v>
      </c>
      <c r="H201" s="7" t="s">
        <v>520</v>
      </c>
      <c r="I201" s="7" t="s">
        <v>532</v>
      </c>
      <c r="J201" s="28">
        <v>140877</v>
      </c>
      <c r="K201" s="9">
        <f t="shared" si="71"/>
        <v>385.96438356164384</v>
      </c>
      <c r="L201" s="71" t="s">
        <v>251</v>
      </c>
      <c r="M201" s="13" t="s">
        <v>251</v>
      </c>
      <c r="N201" s="13"/>
      <c r="O201" s="6" t="str">
        <f t="shared" ref="O201:O214" si="73">IF(AND(OR(I201="postaja", I201="postajališče"), J201&gt;1000), "DA", "")</f>
        <v>DA</v>
      </c>
      <c r="P201" s="13"/>
      <c r="Q201" s="6" t="str">
        <f t="shared" si="65"/>
        <v/>
      </c>
      <c r="R201" s="13" t="str">
        <f t="shared" si="66"/>
        <v>DA</v>
      </c>
      <c r="S201" s="13" t="str">
        <f t="shared" si="72"/>
        <v>DA</v>
      </c>
      <c r="T201" s="13"/>
      <c r="U201" s="13" t="str">
        <f t="shared" ref="U201:U214" si="74">IF(AND(OR(I201="postaja", I201="postajališče"), J201&gt;1000), "DA", "")</f>
        <v>DA</v>
      </c>
      <c r="V201" s="13" t="str">
        <f t="shared" ref="V201:V232" si="75">IF(AND(OR(I201="postaja", I201="postajališče"), J201&gt;1000), "DA", "")</f>
        <v>DA</v>
      </c>
      <c r="W201" s="13" t="str">
        <f t="shared" si="67"/>
        <v>DA</v>
      </c>
      <c r="X201" s="13" t="str">
        <f t="shared" si="68"/>
        <v>DA</v>
      </c>
      <c r="Y201" s="108"/>
      <c r="Z201" s="102"/>
      <c r="AA201" s="108"/>
      <c r="AB201" s="108"/>
      <c r="AC201" s="6"/>
      <c r="AD201" s="117"/>
    </row>
    <row r="202" spans="1:30" x14ac:dyDescent="0.25">
      <c r="A202" s="109" t="s">
        <v>826</v>
      </c>
      <c r="B202" s="17" t="s">
        <v>911</v>
      </c>
      <c r="C202" s="6">
        <v>70</v>
      </c>
      <c r="D202" s="6" t="s">
        <v>276</v>
      </c>
      <c r="E202" s="7" t="s">
        <v>443</v>
      </c>
      <c r="F202" s="138">
        <v>35.226999999999997</v>
      </c>
      <c r="G202" s="6" t="s">
        <v>258</v>
      </c>
      <c r="H202" s="7" t="s">
        <v>520</v>
      </c>
      <c r="I202" s="7" t="s">
        <v>532</v>
      </c>
      <c r="J202" s="28">
        <v>38644</v>
      </c>
      <c r="K202" s="9">
        <f t="shared" si="71"/>
        <v>105.87397260273973</v>
      </c>
      <c r="L202" s="71" t="s">
        <v>251</v>
      </c>
      <c r="M202" s="13" t="s">
        <v>251</v>
      </c>
      <c r="N202" s="13"/>
      <c r="O202" s="6" t="str">
        <f t="shared" si="73"/>
        <v>DA</v>
      </c>
      <c r="P202" s="13"/>
      <c r="Q202" s="6" t="str">
        <f t="shared" si="65"/>
        <v/>
      </c>
      <c r="R202" s="13" t="str">
        <f t="shared" si="66"/>
        <v>DA</v>
      </c>
      <c r="S202" s="13" t="str">
        <f t="shared" si="72"/>
        <v>DA</v>
      </c>
      <c r="T202" s="13"/>
      <c r="U202" s="13" t="str">
        <f t="shared" si="74"/>
        <v>DA</v>
      </c>
      <c r="V202" s="13" t="str">
        <f t="shared" si="75"/>
        <v>DA</v>
      </c>
      <c r="W202" s="13" t="str">
        <f t="shared" si="67"/>
        <v>DA</v>
      </c>
      <c r="X202" s="13" t="str">
        <f t="shared" si="68"/>
        <v>DA</v>
      </c>
      <c r="Y202" s="108"/>
      <c r="Z202" s="102"/>
      <c r="AA202" s="108"/>
      <c r="AB202" s="108"/>
      <c r="AC202" s="6"/>
      <c r="AD202" s="117"/>
    </row>
    <row r="203" spans="1:30" x14ac:dyDescent="0.25">
      <c r="A203" s="109" t="s">
        <v>827</v>
      </c>
      <c r="B203" s="17" t="s">
        <v>911</v>
      </c>
      <c r="C203" s="6">
        <v>70</v>
      </c>
      <c r="D203" s="6" t="s">
        <v>276</v>
      </c>
      <c r="E203" s="7" t="s">
        <v>444</v>
      </c>
      <c r="F203" s="138">
        <v>40.4</v>
      </c>
      <c r="G203" s="6" t="s">
        <v>258</v>
      </c>
      <c r="H203" s="7" t="s">
        <v>520</v>
      </c>
      <c r="I203" s="7" t="s">
        <v>531</v>
      </c>
      <c r="J203" s="28">
        <v>3018</v>
      </c>
      <c r="K203" s="9">
        <f t="shared" si="71"/>
        <v>8.2684931506849306</v>
      </c>
      <c r="L203" s="71" t="s">
        <v>251</v>
      </c>
      <c r="M203" s="13" t="s">
        <v>251</v>
      </c>
      <c r="N203" s="13"/>
      <c r="O203" s="6" t="str">
        <f t="shared" si="73"/>
        <v>DA</v>
      </c>
      <c r="P203" s="13"/>
      <c r="Q203" s="6" t="str">
        <f t="shared" si="65"/>
        <v/>
      </c>
      <c r="R203" s="13" t="str">
        <f t="shared" si="66"/>
        <v>DA</v>
      </c>
      <c r="S203" s="13" t="str">
        <f t="shared" si="72"/>
        <v>DA</v>
      </c>
      <c r="T203" s="13"/>
      <c r="U203" s="13" t="str">
        <f t="shared" si="74"/>
        <v>DA</v>
      </c>
      <c r="V203" s="13" t="str">
        <f t="shared" si="75"/>
        <v>DA</v>
      </c>
      <c r="W203" s="13" t="str">
        <f t="shared" si="67"/>
        <v>DA</v>
      </c>
      <c r="X203" s="13" t="str">
        <f t="shared" si="68"/>
        <v>DA</v>
      </c>
      <c r="Y203" s="108"/>
      <c r="Z203" s="102"/>
      <c r="AA203" s="108"/>
      <c r="AB203" s="108"/>
      <c r="AC203" s="6"/>
      <c r="AD203" s="117"/>
    </row>
    <row r="204" spans="1:30" x14ac:dyDescent="0.25">
      <c r="A204" s="109" t="s">
        <v>828</v>
      </c>
      <c r="B204" s="17" t="s">
        <v>911</v>
      </c>
      <c r="C204" s="6">
        <v>70</v>
      </c>
      <c r="D204" s="6" t="s">
        <v>276</v>
      </c>
      <c r="E204" s="7" t="s">
        <v>445</v>
      </c>
      <c r="F204" s="138">
        <v>46.9</v>
      </c>
      <c r="G204" s="6" t="s">
        <v>258</v>
      </c>
      <c r="H204" s="7" t="s">
        <v>520</v>
      </c>
      <c r="I204" s="7" t="s">
        <v>532</v>
      </c>
      <c r="J204" s="28">
        <v>11447</v>
      </c>
      <c r="K204" s="9">
        <f t="shared" si="71"/>
        <v>31.361643835616437</v>
      </c>
      <c r="L204" s="71" t="s">
        <v>251</v>
      </c>
      <c r="M204" s="13" t="s">
        <v>251</v>
      </c>
      <c r="N204" s="13"/>
      <c r="O204" s="6" t="str">
        <f t="shared" si="73"/>
        <v>DA</v>
      </c>
      <c r="P204" s="13"/>
      <c r="Q204" s="6" t="str">
        <f t="shared" si="65"/>
        <v/>
      </c>
      <c r="R204" s="13" t="str">
        <f t="shared" si="66"/>
        <v>DA</v>
      </c>
      <c r="S204" s="13" t="str">
        <f t="shared" si="72"/>
        <v>DA</v>
      </c>
      <c r="T204" s="13"/>
      <c r="U204" s="13" t="str">
        <f t="shared" si="74"/>
        <v>DA</v>
      </c>
      <c r="V204" s="13" t="str">
        <f t="shared" si="75"/>
        <v>DA</v>
      </c>
      <c r="W204" s="13" t="str">
        <f t="shared" si="67"/>
        <v>DA</v>
      </c>
      <c r="X204" s="13" t="str">
        <f t="shared" si="68"/>
        <v>DA</v>
      </c>
      <c r="Y204" s="108"/>
      <c r="Z204" s="102"/>
      <c r="AA204" s="108"/>
      <c r="AB204" s="108"/>
      <c r="AC204" s="6"/>
      <c r="AD204" s="117"/>
    </row>
    <row r="205" spans="1:30" x14ac:dyDescent="0.25">
      <c r="A205" s="109" t="s">
        <v>829</v>
      </c>
      <c r="B205" s="17" t="s">
        <v>911</v>
      </c>
      <c r="C205" s="6">
        <v>70</v>
      </c>
      <c r="D205" s="6" t="s">
        <v>276</v>
      </c>
      <c r="E205" s="7" t="s">
        <v>446</v>
      </c>
      <c r="F205" s="138">
        <v>50.4</v>
      </c>
      <c r="G205" s="6" t="s">
        <v>258</v>
      </c>
      <c r="H205" s="7" t="s">
        <v>520</v>
      </c>
      <c r="I205" s="7" t="s">
        <v>531</v>
      </c>
      <c r="J205" s="28">
        <v>3009</v>
      </c>
      <c r="K205" s="9">
        <f t="shared" si="71"/>
        <v>8.2438356164383571</v>
      </c>
      <c r="L205" s="71" t="s">
        <v>251</v>
      </c>
      <c r="M205" s="13" t="s">
        <v>251</v>
      </c>
      <c r="N205" s="13"/>
      <c r="O205" s="6" t="str">
        <f t="shared" si="73"/>
        <v>DA</v>
      </c>
      <c r="P205" s="13"/>
      <c r="Q205" s="6" t="str">
        <f t="shared" si="65"/>
        <v/>
      </c>
      <c r="R205" s="13" t="str">
        <f t="shared" si="66"/>
        <v>DA</v>
      </c>
      <c r="S205" s="13" t="str">
        <f t="shared" si="72"/>
        <v>DA</v>
      </c>
      <c r="T205" s="13"/>
      <c r="U205" s="13" t="str">
        <f t="shared" si="74"/>
        <v>DA</v>
      </c>
      <c r="V205" s="13" t="str">
        <f t="shared" si="75"/>
        <v>DA</v>
      </c>
      <c r="W205" s="13" t="str">
        <f t="shared" si="67"/>
        <v>DA</v>
      </c>
      <c r="X205" s="13" t="str">
        <f t="shared" si="68"/>
        <v>DA</v>
      </c>
      <c r="Y205" s="108"/>
      <c r="Z205" s="102"/>
      <c r="AA205" s="108"/>
      <c r="AB205" s="108"/>
      <c r="AC205" s="6"/>
      <c r="AD205" s="117"/>
    </row>
    <row r="206" spans="1:30" x14ac:dyDescent="0.25">
      <c r="A206" s="109" t="s">
        <v>830</v>
      </c>
      <c r="B206" s="17" t="s">
        <v>911</v>
      </c>
      <c r="C206" s="6">
        <v>70</v>
      </c>
      <c r="D206" s="6" t="s">
        <v>276</v>
      </c>
      <c r="E206" s="7" t="s">
        <v>447</v>
      </c>
      <c r="F206" s="138">
        <v>55.8</v>
      </c>
      <c r="G206" s="27" t="s">
        <v>257</v>
      </c>
      <c r="H206" s="7" t="s">
        <v>520</v>
      </c>
      <c r="I206" s="7" t="s">
        <v>532</v>
      </c>
      <c r="J206" s="28">
        <v>123201</v>
      </c>
      <c r="K206" s="9">
        <f t="shared" si="71"/>
        <v>337.53698630136984</v>
      </c>
      <c r="L206" s="71" t="s">
        <v>251</v>
      </c>
      <c r="M206" s="13" t="s">
        <v>251</v>
      </c>
      <c r="N206" s="13"/>
      <c r="O206" s="6" t="str">
        <f t="shared" si="73"/>
        <v>DA</v>
      </c>
      <c r="P206" s="13"/>
      <c r="Q206" s="6" t="str">
        <f t="shared" si="65"/>
        <v/>
      </c>
      <c r="R206" s="13" t="str">
        <f t="shared" si="66"/>
        <v>DA</v>
      </c>
      <c r="S206" s="13" t="str">
        <f t="shared" si="72"/>
        <v>DA</v>
      </c>
      <c r="T206" s="13"/>
      <c r="U206" s="13" t="str">
        <f t="shared" si="74"/>
        <v>DA</v>
      </c>
      <c r="V206" s="13" t="str">
        <f t="shared" si="75"/>
        <v>DA</v>
      </c>
      <c r="W206" s="13" t="str">
        <f t="shared" si="67"/>
        <v>DA</v>
      </c>
      <c r="X206" s="13" t="str">
        <f t="shared" si="68"/>
        <v>DA</v>
      </c>
      <c r="Y206" s="6"/>
      <c r="Z206" s="102"/>
      <c r="AA206" s="108"/>
      <c r="AB206" s="108"/>
      <c r="AC206" s="6"/>
      <c r="AD206" s="117"/>
    </row>
    <row r="207" spans="1:30" x14ac:dyDescent="0.25">
      <c r="A207" s="109" t="s">
        <v>831</v>
      </c>
      <c r="B207" s="17" t="s">
        <v>911</v>
      </c>
      <c r="C207" s="6">
        <v>70</v>
      </c>
      <c r="D207" s="6" t="s">
        <v>276</v>
      </c>
      <c r="E207" s="7" t="s">
        <v>207</v>
      </c>
      <c r="F207" s="138">
        <v>64.099999999999994</v>
      </c>
      <c r="G207" s="6" t="s">
        <v>258</v>
      </c>
      <c r="H207" s="7" t="s">
        <v>520</v>
      </c>
      <c r="I207" s="7" t="s">
        <v>531</v>
      </c>
      <c r="J207" s="28">
        <v>2101</v>
      </c>
      <c r="K207" s="9">
        <f t="shared" si="71"/>
        <v>5.7561643835616438</v>
      </c>
      <c r="L207" s="71" t="s">
        <v>251</v>
      </c>
      <c r="M207" s="13" t="s">
        <v>251</v>
      </c>
      <c r="N207" s="13"/>
      <c r="O207" s="6" t="str">
        <f t="shared" si="73"/>
        <v>DA</v>
      </c>
      <c r="P207" s="13"/>
      <c r="Q207" s="6" t="str">
        <f t="shared" si="65"/>
        <v/>
      </c>
      <c r="R207" s="13" t="str">
        <f t="shared" si="66"/>
        <v>DA</v>
      </c>
      <c r="S207" s="13" t="str">
        <f t="shared" si="72"/>
        <v>DA</v>
      </c>
      <c r="T207" s="13"/>
      <c r="U207" s="13" t="str">
        <f t="shared" si="74"/>
        <v>DA</v>
      </c>
      <c r="V207" s="13" t="str">
        <f t="shared" si="75"/>
        <v>DA</v>
      </c>
      <c r="W207" s="13" t="str">
        <f t="shared" si="67"/>
        <v>DA</v>
      </c>
      <c r="X207" s="13" t="str">
        <f t="shared" si="68"/>
        <v>DA</v>
      </c>
      <c r="Y207" s="108"/>
      <c r="Z207" s="102"/>
      <c r="AA207" s="108"/>
      <c r="AB207" s="108"/>
      <c r="AC207" s="6"/>
      <c r="AD207" s="117"/>
    </row>
    <row r="208" spans="1:30" x14ac:dyDescent="0.25">
      <c r="A208" s="109" t="s">
        <v>832</v>
      </c>
      <c r="B208" s="17" t="s">
        <v>911</v>
      </c>
      <c r="C208" s="6">
        <v>70</v>
      </c>
      <c r="D208" s="6" t="s">
        <v>276</v>
      </c>
      <c r="E208" s="7" t="s">
        <v>448</v>
      </c>
      <c r="F208" s="138">
        <v>69.900000000000006</v>
      </c>
      <c r="G208" s="6" t="s">
        <v>258</v>
      </c>
      <c r="H208" s="7" t="s">
        <v>520</v>
      </c>
      <c r="I208" s="29" t="s">
        <v>531</v>
      </c>
      <c r="J208" s="28">
        <v>11140</v>
      </c>
      <c r="K208" s="9">
        <f t="shared" si="71"/>
        <v>30.520547945205479</v>
      </c>
      <c r="L208" s="71" t="s">
        <v>251</v>
      </c>
      <c r="M208" s="13" t="s">
        <v>251</v>
      </c>
      <c r="N208" s="13"/>
      <c r="O208" s="6" t="str">
        <f t="shared" si="73"/>
        <v>DA</v>
      </c>
      <c r="P208" s="13"/>
      <c r="Q208" s="6" t="str">
        <f t="shared" ref="Q208:Q239" si="76">IF(OR(G208="I",G208="II",AA208="DA",AB208="DA"),"DA","")</f>
        <v/>
      </c>
      <c r="R208" s="13" t="str">
        <f t="shared" si="66"/>
        <v>DA</v>
      </c>
      <c r="S208" s="13" t="str">
        <f t="shared" si="72"/>
        <v>DA</v>
      </c>
      <c r="T208" s="13"/>
      <c r="U208" s="13" t="str">
        <f t="shared" si="74"/>
        <v>DA</v>
      </c>
      <c r="V208" s="13" t="str">
        <f t="shared" si="75"/>
        <v>DA</v>
      </c>
      <c r="W208" s="13" t="str">
        <f t="shared" si="67"/>
        <v>DA</v>
      </c>
      <c r="X208" s="13" t="str">
        <f t="shared" si="68"/>
        <v>DA</v>
      </c>
      <c r="Y208" s="108"/>
      <c r="Z208" s="102"/>
      <c r="AA208" s="108"/>
      <c r="AB208" s="108"/>
      <c r="AC208" s="6"/>
      <c r="AD208" s="117"/>
    </row>
    <row r="209" spans="1:30" x14ac:dyDescent="0.25">
      <c r="A209" s="109" t="s">
        <v>833</v>
      </c>
      <c r="B209" s="17" t="s">
        <v>911</v>
      </c>
      <c r="C209" s="6">
        <v>70</v>
      </c>
      <c r="D209" s="6" t="s">
        <v>276</v>
      </c>
      <c r="E209" s="7" t="s">
        <v>142</v>
      </c>
      <c r="F209" s="138">
        <v>73.2</v>
      </c>
      <c r="G209" s="6" t="s">
        <v>258</v>
      </c>
      <c r="H209" s="7" t="s">
        <v>520</v>
      </c>
      <c r="I209" s="7" t="s">
        <v>532</v>
      </c>
      <c r="J209" s="28">
        <v>7994</v>
      </c>
      <c r="K209" s="9">
        <f t="shared" si="71"/>
        <v>21.901369863013699</v>
      </c>
      <c r="L209" s="71" t="s">
        <v>251</v>
      </c>
      <c r="M209" s="13" t="s">
        <v>251</v>
      </c>
      <c r="N209" s="13"/>
      <c r="O209" s="6" t="str">
        <f t="shared" si="73"/>
        <v>DA</v>
      </c>
      <c r="P209" s="13"/>
      <c r="Q209" s="6" t="str">
        <f t="shared" si="76"/>
        <v/>
      </c>
      <c r="R209" s="13" t="str">
        <f t="shared" si="66"/>
        <v>DA</v>
      </c>
      <c r="S209" s="13" t="str">
        <f t="shared" si="72"/>
        <v>DA</v>
      </c>
      <c r="T209" s="13"/>
      <c r="U209" s="13" t="str">
        <f t="shared" si="74"/>
        <v>DA</v>
      </c>
      <c r="V209" s="13" t="str">
        <f t="shared" si="75"/>
        <v>DA</v>
      </c>
      <c r="W209" s="13" t="str">
        <f t="shared" si="67"/>
        <v>DA</v>
      </c>
      <c r="X209" s="13" t="str">
        <f t="shared" si="68"/>
        <v>DA</v>
      </c>
      <c r="Y209" s="108"/>
      <c r="Z209" s="102"/>
      <c r="AA209" s="109"/>
      <c r="AB209" s="109"/>
      <c r="AC209" s="64"/>
      <c r="AD209" s="117"/>
    </row>
    <row r="210" spans="1:30" x14ac:dyDescent="0.25">
      <c r="A210" s="109" t="s">
        <v>834</v>
      </c>
      <c r="B210" s="17" t="s">
        <v>911</v>
      </c>
      <c r="C210" s="6">
        <v>70</v>
      </c>
      <c r="D210" s="6" t="s">
        <v>276</v>
      </c>
      <c r="E210" s="7" t="s">
        <v>449</v>
      </c>
      <c r="F210" s="138">
        <v>75.900000000000006</v>
      </c>
      <c r="G210" s="6" t="s">
        <v>258</v>
      </c>
      <c r="H210" s="7" t="s">
        <v>520</v>
      </c>
      <c r="I210" s="7" t="s">
        <v>531</v>
      </c>
      <c r="J210" s="28">
        <v>2256</v>
      </c>
      <c r="K210" s="9">
        <f t="shared" si="71"/>
        <v>6.1808219178082195</v>
      </c>
      <c r="L210" s="71" t="s">
        <v>251</v>
      </c>
      <c r="M210" s="13" t="s">
        <v>251</v>
      </c>
      <c r="N210" s="13"/>
      <c r="O210" s="6" t="str">
        <f t="shared" si="73"/>
        <v>DA</v>
      </c>
      <c r="P210" s="13"/>
      <c r="Q210" s="6" t="str">
        <f t="shared" si="76"/>
        <v/>
      </c>
      <c r="R210" s="13" t="str">
        <f t="shared" si="66"/>
        <v>DA</v>
      </c>
      <c r="S210" s="13" t="str">
        <f t="shared" si="72"/>
        <v>DA</v>
      </c>
      <c r="T210" s="13"/>
      <c r="U210" s="13" t="str">
        <f t="shared" si="74"/>
        <v>DA</v>
      </c>
      <c r="V210" s="13" t="str">
        <f t="shared" si="75"/>
        <v>DA</v>
      </c>
      <c r="W210" s="13" t="str">
        <f t="shared" si="67"/>
        <v>DA</v>
      </c>
      <c r="X210" s="13" t="str">
        <f t="shared" si="68"/>
        <v>DA</v>
      </c>
      <c r="Y210" s="108"/>
      <c r="Z210" s="102"/>
      <c r="AA210" s="108"/>
      <c r="AB210" s="108"/>
      <c r="AC210" s="6"/>
      <c r="AD210" s="117"/>
    </row>
    <row r="211" spans="1:30" x14ac:dyDescent="0.25">
      <c r="A211" s="109" t="s">
        <v>835</v>
      </c>
      <c r="B211" s="17" t="s">
        <v>911</v>
      </c>
      <c r="C211" s="6">
        <v>70</v>
      </c>
      <c r="D211" s="6" t="s">
        <v>276</v>
      </c>
      <c r="E211" s="7" t="s">
        <v>450</v>
      </c>
      <c r="F211" s="138">
        <v>86.6</v>
      </c>
      <c r="G211" s="6" t="s">
        <v>258</v>
      </c>
      <c r="H211" s="7" t="s">
        <v>520</v>
      </c>
      <c r="I211" s="7" t="s">
        <v>531</v>
      </c>
      <c r="J211" s="28">
        <v>12140</v>
      </c>
      <c r="K211" s="9">
        <f t="shared" si="71"/>
        <v>33.260273972602739</v>
      </c>
      <c r="L211" s="71" t="s">
        <v>251</v>
      </c>
      <c r="M211" s="13" t="s">
        <v>251</v>
      </c>
      <c r="N211" s="13"/>
      <c r="O211" s="6" t="str">
        <f t="shared" si="73"/>
        <v>DA</v>
      </c>
      <c r="P211" s="13"/>
      <c r="Q211" s="6" t="str">
        <f t="shared" si="76"/>
        <v/>
      </c>
      <c r="R211" s="13" t="str">
        <f t="shared" si="66"/>
        <v>DA</v>
      </c>
      <c r="S211" s="13" t="str">
        <f t="shared" si="72"/>
        <v>DA</v>
      </c>
      <c r="T211" s="13"/>
      <c r="U211" s="13" t="str">
        <f t="shared" si="74"/>
        <v>DA</v>
      </c>
      <c r="V211" s="13" t="str">
        <f t="shared" si="75"/>
        <v>DA</v>
      </c>
      <c r="W211" s="13" t="str">
        <f t="shared" si="67"/>
        <v>DA</v>
      </c>
      <c r="X211" s="13" t="str">
        <f t="shared" si="68"/>
        <v>DA</v>
      </c>
      <c r="Y211" s="108"/>
      <c r="Z211" s="102"/>
      <c r="AA211" s="108"/>
      <c r="AB211" s="108"/>
      <c r="AC211" s="6"/>
      <c r="AD211" s="117"/>
    </row>
    <row r="212" spans="1:30" x14ac:dyDescent="0.25">
      <c r="A212" s="109" t="s">
        <v>836</v>
      </c>
      <c r="B212" s="17" t="s">
        <v>911</v>
      </c>
      <c r="C212" s="6">
        <v>70</v>
      </c>
      <c r="D212" s="6" t="s">
        <v>276</v>
      </c>
      <c r="E212" s="7" t="s">
        <v>451</v>
      </c>
      <c r="F212" s="138">
        <v>89.1</v>
      </c>
      <c r="G212" s="6" t="s">
        <v>256</v>
      </c>
      <c r="H212" s="7" t="s">
        <v>520</v>
      </c>
      <c r="I212" s="7" t="s">
        <v>532</v>
      </c>
      <c r="J212" s="28">
        <v>92170</v>
      </c>
      <c r="K212" s="9">
        <f t="shared" si="71"/>
        <v>252.52054794520549</v>
      </c>
      <c r="L212" s="71" t="s">
        <v>251</v>
      </c>
      <c r="M212" s="13" t="s">
        <v>251</v>
      </c>
      <c r="N212" s="13"/>
      <c r="O212" s="6" t="str">
        <f t="shared" si="73"/>
        <v>DA</v>
      </c>
      <c r="P212" s="13"/>
      <c r="Q212" s="6" t="str">
        <f t="shared" si="76"/>
        <v>DA</v>
      </c>
      <c r="R212" s="13" t="str">
        <f t="shared" si="66"/>
        <v>DA</v>
      </c>
      <c r="S212" s="13" t="str">
        <f t="shared" si="72"/>
        <v>DA</v>
      </c>
      <c r="T212" s="13"/>
      <c r="U212" s="13" t="str">
        <f t="shared" si="74"/>
        <v>DA</v>
      </c>
      <c r="V212" s="13" t="str">
        <f t="shared" si="75"/>
        <v>DA</v>
      </c>
      <c r="W212" s="13" t="str">
        <f t="shared" si="67"/>
        <v>DA</v>
      </c>
      <c r="X212" s="13" t="str">
        <f t="shared" si="68"/>
        <v>DA</v>
      </c>
      <c r="Y212" s="108"/>
      <c r="Z212" s="102"/>
      <c r="AA212" s="130" t="s">
        <v>251</v>
      </c>
      <c r="AB212" s="130" t="s">
        <v>251</v>
      </c>
      <c r="AC212" s="6"/>
      <c r="AD212" s="117"/>
    </row>
    <row r="213" spans="1:30" ht="30" x14ac:dyDescent="0.25">
      <c r="A213" s="109" t="s">
        <v>837</v>
      </c>
      <c r="B213" s="17" t="s">
        <v>911</v>
      </c>
      <c r="C213" s="6">
        <v>70</v>
      </c>
      <c r="D213" s="6" t="s">
        <v>276</v>
      </c>
      <c r="E213" s="7" t="s">
        <v>452</v>
      </c>
      <c r="F213" s="138">
        <v>92.1</v>
      </c>
      <c r="G213" s="6" t="s">
        <v>258</v>
      </c>
      <c r="H213" s="7" t="s">
        <v>520</v>
      </c>
      <c r="I213" s="7" t="s">
        <v>531</v>
      </c>
      <c r="J213" s="28">
        <v>9200</v>
      </c>
      <c r="K213" s="9">
        <f t="shared" si="71"/>
        <v>25.205479452054796</v>
      </c>
      <c r="L213" s="71" t="s">
        <v>251</v>
      </c>
      <c r="M213" s="13" t="s">
        <v>251</v>
      </c>
      <c r="N213" s="13"/>
      <c r="O213" s="6" t="str">
        <f t="shared" si="73"/>
        <v>DA</v>
      </c>
      <c r="P213" s="13"/>
      <c r="Q213" s="6" t="str">
        <f t="shared" si="76"/>
        <v/>
      </c>
      <c r="R213" s="13" t="str">
        <f t="shared" si="66"/>
        <v>DA</v>
      </c>
      <c r="S213" s="13" t="str">
        <f t="shared" si="72"/>
        <v>DA</v>
      </c>
      <c r="T213" s="13"/>
      <c r="U213" s="13" t="str">
        <f t="shared" si="74"/>
        <v>DA</v>
      </c>
      <c r="V213" s="13" t="str">
        <f t="shared" si="75"/>
        <v>DA</v>
      </c>
      <c r="W213" s="13" t="str">
        <f t="shared" si="67"/>
        <v>DA</v>
      </c>
      <c r="X213" s="13" t="str">
        <f t="shared" si="68"/>
        <v>DA</v>
      </c>
      <c r="Y213" s="108"/>
      <c r="Z213" s="102"/>
      <c r="AA213" s="108"/>
      <c r="AB213" s="108"/>
      <c r="AC213" s="6"/>
      <c r="AD213" s="119" t="s">
        <v>958</v>
      </c>
    </row>
    <row r="214" spans="1:30" x14ac:dyDescent="0.25">
      <c r="A214" s="109" t="s">
        <v>838</v>
      </c>
      <c r="B214" s="17" t="s">
        <v>912</v>
      </c>
      <c r="C214" s="6">
        <v>70</v>
      </c>
      <c r="D214" s="6" t="s">
        <v>276</v>
      </c>
      <c r="E214" s="7" t="s">
        <v>453</v>
      </c>
      <c r="F214" s="138">
        <v>95.7</v>
      </c>
      <c r="G214" s="6" t="s">
        <v>258</v>
      </c>
      <c r="H214" s="7" t="s">
        <v>520</v>
      </c>
      <c r="I214" s="29" t="s">
        <v>531</v>
      </c>
      <c r="J214" s="28">
        <v>5008</v>
      </c>
      <c r="K214" s="9">
        <f t="shared" si="71"/>
        <v>13.72054794520548</v>
      </c>
      <c r="L214" s="71" t="s">
        <v>251</v>
      </c>
      <c r="M214" s="13" t="s">
        <v>251</v>
      </c>
      <c r="N214" s="13"/>
      <c r="O214" s="6" t="str">
        <f t="shared" si="73"/>
        <v>DA</v>
      </c>
      <c r="P214" s="13"/>
      <c r="Q214" s="6" t="str">
        <f t="shared" si="76"/>
        <v/>
      </c>
      <c r="R214" s="13" t="str">
        <f t="shared" si="66"/>
        <v>DA</v>
      </c>
      <c r="S214" s="13" t="str">
        <f t="shared" si="72"/>
        <v>DA</v>
      </c>
      <c r="T214" s="13"/>
      <c r="U214" s="13" t="str">
        <f t="shared" si="74"/>
        <v>DA</v>
      </c>
      <c r="V214" s="13" t="str">
        <f t="shared" si="75"/>
        <v>DA</v>
      </c>
      <c r="W214" s="13" t="str">
        <f t="shared" si="67"/>
        <v>DA</v>
      </c>
      <c r="X214" s="13" t="str">
        <f t="shared" si="68"/>
        <v>DA</v>
      </c>
      <c r="Y214" s="108"/>
      <c r="Z214" s="102"/>
      <c r="AA214" s="108"/>
      <c r="AB214" s="108"/>
      <c r="AC214" s="6"/>
      <c r="AD214" s="117"/>
    </row>
    <row r="215" spans="1:30" ht="60" x14ac:dyDescent="0.25">
      <c r="A215" s="109" t="s">
        <v>839</v>
      </c>
      <c r="B215" s="17" t="s">
        <v>912</v>
      </c>
      <c r="C215" s="6">
        <v>70</v>
      </c>
      <c r="D215" s="6" t="s">
        <v>276</v>
      </c>
      <c r="E215" s="7" t="s">
        <v>454</v>
      </c>
      <c r="F215" s="138">
        <v>97.2</v>
      </c>
      <c r="G215" s="6" t="s">
        <v>258</v>
      </c>
      <c r="H215" s="7" t="s">
        <v>520</v>
      </c>
      <c r="I215" s="7" t="s">
        <v>531</v>
      </c>
      <c r="J215" s="28">
        <v>601</v>
      </c>
      <c r="K215" s="9">
        <f t="shared" si="71"/>
        <v>1.6465753424657534</v>
      </c>
      <c r="L215" s="71"/>
      <c r="M215" s="13"/>
      <c r="N215" s="13"/>
      <c r="O215" s="6"/>
      <c r="P215" s="13"/>
      <c r="Q215" s="6" t="str">
        <f t="shared" si="76"/>
        <v/>
      </c>
      <c r="R215" s="13" t="str">
        <f t="shared" si="66"/>
        <v/>
      </c>
      <c r="S215" s="13" t="str">
        <f t="shared" si="72"/>
        <v/>
      </c>
      <c r="T215" s="13"/>
      <c r="U215" s="13"/>
      <c r="V215" s="13" t="str">
        <f t="shared" si="75"/>
        <v/>
      </c>
      <c r="W215" s="13" t="str">
        <f t="shared" si="67"/>
        <v/>
      </c>
      <c r="X215" s="13" t="str">
        <f t="shared" si="68"/>
        <v/>
      </c>
      <c r="Y215" s="108"/>
      <c r="Z215" s="102"/>
      <c r="AA215" s="108"/>
      <c r="AB215" s="108"/>
      <c r="AC215" s="6"/>
      <c r="AD215" s="117" t="s">
        <v>954</v>
      </c>
    </row>
    <row r="216" spans="1:30" x14ac:dyDescent="0.25">
      <c r="A216" s="109" t="s">
        <v>840</v>
      </c>
      <c r="B216" s="17" t="s">
        <v>912</v>
      </c>
      <c r="C216" s="6">
        <v>70</v>
      </c>
      <c r="D216" s="6" t="s">
        <v>276</v>
      </c>
      <c r="E216" s="7" t="s">
        <v>455</v>
      </c>
      <c r="F216" s="138">
        <v>100.1</v>
      </c>
      <c r="G216" s="6" t="s">
        <v>258</v>
      </c>
      <c r="H216" s="7" t="s">
        <v>520</v>
      </c>
      <c r="I216" s="7" t="s">
        <v>532</v>
      </c>
      <c r="J216" s="28">
        <v>3371</v>
      </c>
      <c r="K216" s="9">
        <f t="shared" si="71"/>
        <v>9.2356164383561641</v>
      </c>
      <c r="L216" s="71" t="s">
        <v>251</v>
      </c>
      <c r="M216" s="13" t="s">
        <v>251</v>
      </c>
      <c r="N216" s="13"/>
      <c r="O216" s="6" t="str">
        <f>IF(AND(OR(I216="postaja", I216="postajališče"), J216&gt;1000), "DA", "")</f>
        <v>DA</v>
      </c>
      <c r="P216" s="13"/>
      <c r="Q216" s="6" t="str">
        <f t="shared" si="76"/>
        <v/>
      </c>
      <c r="R216" s="13" t="str">
        <f t="shared" ref="R216:R247" si="77">IF(AND(OR(I216="postaja", I216="postajališče"), J216&gt;1000), "DA", "")</f>
        <v>DA</v>
      </c>
      <c r="S216" s="13" t="str">
        <f t="shared" si="72"/>
        <v>DA</v>
      </c>
      <c r="T216" s="13"/>
      <c r="U216" s="13" t="str">
        <f>IF(AND(OR(I216="postaja", I216="postajališče"), J216&gt;1000), "DA", "")</f>
        <v>DA</v>
      </c>
      <c r="V216" s="13" t="str">
        <f t="shared" si="75"/>
        <v>DA</v>
      </c>
      <c r="W216" s="13" t="str">
        <f t="shared" ref="W216:W247" si="78">IF(AND(OR(I216="postaja", I216="postajališče"), J216&gt;1000), "DA", "")</f>
        <v>DA</v>
      </c>
      <c r="X216" s="13" t="str">
        <f t="shared" ref="X216:X247" si="79">IF(AND(OR(I216="postaja", I216="postajališče"), J216&gt;1000), "DA", "")</f>
        <v>DA</v>
      </c>
      <c r="Y216" s="108"/>
      <c r="Z216" s="102"/>
      <c r="AA216" s="108"/>
      <c r="AB216" s="108"/>
      <c r="AC216" s="6"/>
      <c r="AD216" s="117"/>
    </row>
    <row r="217" spans="1:30" x14ac:dyDescent="0.25">
      <c r="A217" s="109" t="s">
        <v>841</v>
      </c>
      <c r="B217" s="17" t="s">
        <v>912</v>
      </c>
      <c r="C217" s="6">
        <v>70</v>
      </c>
      <c r="D217" s="6" t="s">
        <v>276</v>
      </c>
      <c r="E217" s="7" t="s">
        <v>180</v>
      </c>
      <c r="F217" s="138">
        <v>101.1</v>
      </c>
      <c r="G217" s="6" t="s">
        <v>258</v>
      </c>
      <c r="H217" s="7" t="s">
        <v>520</v>
      </c>
      <c r="I217" s="7" t="s">
        <v>531</v>
      </c>
      <c r="J217" s="28">
        <v>3472</v>
      </c>
      <c r="K217" s="9">
        <f t="shared" si="71"/>
        <v>9.5123287671232877</v>
      </c>
      <c r="L217" s="71" t="s">
        <v>251</v>
      </c>
      <c r="M217" s="13" t="s">
        <v>251</v>
      </c>
      <c r="N217" s="13"/>
      <c r="O217" s="6" t="str">
        <f>IF(AND(OR(I217="postaja", I217="postajališče"), J217&gt;1000), "DA", "")</f>
        <v>DA</v>
      </c>
      <c r="P217" s="13"/>
      <c r="Q217" s="6" t="str">
        <f t="shared" si="76"/>
        <v/>
      </c>
      <c r="R217" s="13" t="str">
        <f t="shared" si="77"/>
        <v>DA</v>
      </c>
      <c r="S217" s="13" t="str">
        <f t="shared" si="72"/>
        <v>DA</v>
      </c>
      <c r="T217" s="13"/>
      <c r="U217" s="13" t="str">
        <f>IF(AND(OR(I217="postaja", I217="postajališče"), J217&gt;1000), "DA", "")</f>
        <v>DA</v>
      </c>
      <c r="V217" s="13" t="str">
        <f t="shared" si="75"/>
        <v>DA</v>
      </c>
      <c r="W217" s="13" t="str">
        <f t="shared" si="78"/>
        <v>DA</v>
      </c>
      <c r="X217" s="13" t="str">
        <f t="shared" si="79"/>
        <v>DA</v>
      </c>
      <c r="Y217" s="108"/>
      <c r="Z217" s="102"/>
      <c r="AA217" s="108"/>
      <c r="AB217" s="108"/>
      <c r="AC217" s="6"/>
      <c r="AD217" s="117"/>
    </row>
    <row r="218" spans="1:30" ht="60" x14ac:dyDescent="0.25">
      <c r="A218" s="109" t="s">
        <v>842</v>
      </c>
      <c r="B218" s="17" t="s">
        <v>912</v>
      </c>
      <c r="C218" s="6">
        <v>70</v>
      </c>
      <c r="D218" s="6" t="s">
        <v>276</v>
      </c>
      <c r="E218" s="7" t="s">
        <v>456</v>
      </c>
      <c r="F218" s="138">
        <v>103.2</v>
      </c>
      <c r="G218" s="6" t="s">
        <v>258</v>
      </c>
      <c r="H218" s="7" t="s">
        <v>520</v>
      </c>
      <c r="I218" s="7" t="s">
        <v>531</v>
      </c>
      <c r="J218" s="28">
        <v>532</v>
      </c>
      <c r="K218" s="9">
        <f t="shared" si="71"/>
        <v>1.4575342465753425</v>
      </c>
      <c r="L218" s="71"/>
      <c r="M218" s="13"/>
      <c r="N218" s="13"/>
      <c r="O218" s="6"/>
      <c r="P218" s="13"/>
      <c r="Q218" s="6" t="str">
        <f t="shared" si="76"/>
        <v/>
      </c>
      <c r="R218" s="13" t="str">
        <f t="shared" si="77"/>
        <v/>
      </c>
      <c r="S218" s="13" t="str">
        <f t="shared" si="72"/>
        <v/>
      </c>
      <c r="T218" s="13"/>
      <c r="U218" s="13"/>
      <c r="V218" s="13" t="str">
        <f t="shared" si="75"/>
        <v/>
      </c>
      <c r="W218" s="13" t="str">
        <f t="shared" si="78"/>
        <v/>
      </c>
      <c r="X218" s="13" t="str">
        <f t="shared" si="79"/>
        <v/>
      </c>
      <c r="Y218" s="108"/>
      <c r="Z218" s="102"/>
      <c r="AA218" s="108"/>
      <c r="AB218" s="108"/>
      <c r="AC218" s="6"/>
      <c r="AD218" s="117" t="s">
        <v>954</v>
      </c>
    </row>
    <row r="219" spans="1:30" x14ac:dyDescent="0.25">
      <c r="A219" s="109" t="s">
        <v>843</v>
      </c>
      <c r="B219" s="17" t="s">
        <v>912</v>
      </c>
      <c r="C219" s="6">
        <v>70</v>
      </c>
      <c r="D219" s="6" t="s">
        <v>276</v>
      </c>
      <c r="E219" s="7" t="s">
        <v>192</v>
      </c>
      <c r="F219" s="138">
        <v>106.4</v>
      </c>
      <c r="G219" s="6" t="s">
        <v>258</v>
      </c>
      <c r="H219" s="7" t="s">
        <v>520</v>
      </c>
      <c r="I219" s="7" t="s">
        <v>531</v>
      </c>
      <c r="J219" s="28">
        <v>2862</v>
      </c>
      <c r="K219" s="9">
        <f t="shared" si="71"/>
        <v>7.8410958904109593</v>
      </c>
      <c r="L219" s="71" t="s">
        <v>251</v>
      </c>
      <c r="M219" s="13" t="s">
        <v>251</v>
      </c>
      <c r="N219" s="13"/>
      <c r="O219" s="6" t="str">
        <f>IF(AND(OR(I219="postaja", I219="postajališče"), J219&gt;1000), "DA", "")</f>
        <v>DA</v>
      </c>
      <c r="P219" s="13"/>
      <c r="Q219" s="6" t="str">
        <f t="shared" si="76"/>
        <v/>
      </c>
      <c r="R219" s="13" t="str">
        <f t="shared" si="77"/>
        <v>DA</v>
      </c>
      <c r="S219" s="13" t="str">
        <f t="shared" si="72"/>
        <v>DA</v>
      </c>
      <c r="T219" s="13"/>
      <c r="U219" s="13" t="str">
        <f>IF(AND(OR(I219="postaja", I219="postajališče"), J219&gt;1000), "DA", "")</f>
        <v>DA</v>
      </c>
      <c r="V219" s="13" t="str">
        <f t="shared" si="75"/>
        <v>DA</v>
      </c>
      <c r="W219" s="13" t="str">
        <f t="shared" si="78"/>
        <v>DA</v>
      </c>
      <c r="X219" s="13" t="str">
        <f t="shared" si="79"/>
        <v>DA</v>
      </c>
      <c r="Y219" s="108"/>
      <c r="Z219" s="102"/>
      <c r="AA219" s="108"/>
      <c r="AB219" s="108"/>
      <c r="AC219" s="6"/>
      <c r="AD219" s="117"/>
    </row>
    <row r="220" spans="1:30" x14ac:dyDescent="0.25">
      <c r="A220" s="109" t="s">
        <v>844</v>
      </c>
      <c r="B220" s="17" t="s">
        <v>912</v>
      </c>
      <c r="C220" s="6">
        <v>70</v>
      </c>
      <c r="D220" s="6" t="s">
        <v>276</v>
      </c>
      <c r="E220" s="7" t="s">
        <v>457</v>
      </c>
      <c r="F220" s="138">
        <v>113.3</v>
      </c>
      <c r="G220" s="6" t="s">
        <v>258</v>
      </c>
      <c r="H220" s="7" t="s">
        <v>520</v>
      </c>
      <c r="I220" s="7" t="s">
        <v>532</v>
      </c>
      <c r="J220" s="28">
        <v>4747</v>
      </c>
      <c r="K220" s="9">
        <f t="shared" si="71"/>
        <v>13.005479452054795</v>
      </c>
      <c r="L220" s="71" t="s">
        <v>251</v>
      </c>
      <c r="M220" s="13" t="s">
        <v>251</v>
      </c>
      <c r="N220" s="13"/>
      <c r="O220" s="6" t="str">
        <f>IF(AND(OR(I220="postaja", I220="postajališče"), J220&gt;1000), "DA", "")</f>
        <v>DA</v>
      </c>
      <c r="P220" s="13"/>
      <c r="Q220" s="6" t="str">
        <f t="shared" si="76"/>
        <v/>
      </c>
      <c r="R220" s="13" t="str">
        <f t="shared" si="77"/>
        <v>DA</v>
      </c>
      <c r="S220" s="13" t="str">
        <f t="shared" si="72"/>
        <v>DA</v>
      </c>
      <c r="T220" s="13"/>
      <c r="U220" s="13" t="str">
        <f>IF(AND(OR(I220="postaja", I220="postajališče"), J220&gt;1000), "DA", "")</f>
        <v>DA</v>
      </c>
      <c r="V220" s="13" t="str">
        <f t="shared" si="75"/>
        <v>DA</v>
      </c>
      <c r="W220" s="13" t="str">
        <f t="shared" si="78"/>
        <v>DA</v>
      </c>
      <c r="X220" s="13" t="str">
        <f t="shared" si="79"/>
        <v>DA</v>
      </c>
      <c r="Y220" s="108"/>
      <c r="Z220" s="102"/>
      <c r="AA220" s="108"/>
      <c r="AB220" s="108"/>
      <c r="AC220" s="6"/>
      <c r="AD220" s="117"/>
    </row>
    <row r="221" spans="1:30" ht="60" x14ac:dyDescent="0.25">
      <c r="A221" s="109" t="s">
        <v>845</v>
      </c>
      <c r="B221" s="17" t="s">
        <v>912</v>
      </c>
      <c r="C221" s="6">
        <v>70</v>
      </c>
      <c r="D221" s="6" t="s">
        <v>276</v>
      </c>
      <c r="E221" s="7" t="s">
        <v>458</v>
      </c>
      <c r="F221" s="138">
        <v>117.4</v>
      </c>
      <c r="G221" s="6" t="s">
        <v>258</v>
      </c>
      <c r="H221" s="7" t="s">
        <v>520</v>
      </c>
      <c r="I221" s="7" t="s">
        <v>531</v>
      </c>
      <c r="J221" s="28">
        <v>564</v>
      </c>
      <c r="K221" s="9">
        <f t="shared" si="71"/>
        <v>1.5452054794520549</v>
      </c>
      <c r="L221" s="71"/>
      <c r="M221" s="13"/>
      <c r="N221" s="13"/>
      <c r="O221" s="6"/>
      <c r="P221" s="13"/>
      <c r="Q221" s="6"/>
      <c r="R221" s="13"/>
      <c r="S221" s="13"/>
      <c r="T221" s="13"/>
      <c r="U221" s="13"/>
      <c r="V221" s="13" t="str">
        <f t="shared" si="75"/>
        <v/>
      </c>
      <c r="W221" s="13" t="str">
        <f t="shared" si="78"/>
        <v/>
      </c>
      <c r="X221" s="13" t="str">
        <f t="shared" si="79"/>
        <v/>
      </c>
      <c r="Y221" s="108"/>
      <c r="Z221" s="102"/>
      <c r="AA221" s="108"/>
      <c r="AB221" s="108"/>
      <c r="AC221" s="6"/>
      <c r="AD221" s="117" t="s">
        <v>954</v>
      </c>
    </row>
    <row r="222" spans="1:30" x14ac:dyDescent="0.25">
      <c r="A222" s="109" t="s">
        <v>846</v>
      </c>
      <c r="B222" s="17" t="s">
        <v>912</v>
      </c>
      <c r="C222" s="6">
        <v>70</v>
      </c>
      <c r="D222" s="6" t="s">
        <v>276</v>
      </c>
      <c r="E222" s="7" t="s">
        <v>200</v>
      </c>
      <c r="F222" s="138">
        <v>119.8</v>
      </c>
      <c r="G222" s="6" t="s">
        <v>258</v>
      </c>
      <c r="H222" s="7" t="s">
        <v>520</v>
      </c>
      <c r="I222" s="7" t="s">
        <v>531</v>
      </c>
      <c r="J222" s="28">
        <v>2412</v>
      </c>
      <c r="K222" s="9">
        <f t="shared" si="71"/>
        <v>6.6082191780821917</v>
      </c>
      <c r="L222" s="71" t="s">
        <v>251</v>
      </c>
      <c r="M222" s="13" t="s">
        <v>251</v>
      </c>
      <c r="N222" s="13"/>
      <c r="O222" s="6" t="str">
        <f>IF(AND(OR(I222="postaja", I222="postajališče"), J222&gt;1000), "DA", "")</f>
        <v>DA</v>
      </c>
      <c r="P222" s="13"/>
      <c r="Q222" s="6" t="str">
        <f t="shared" si="76"/>
        <v/>
      </c>
      <c r="R222" s="13" t="str">
        <f t="shared" si="77"/>
        <v>DA</v>
      </c>
      <c r="S222" s="13" t="str">
        <f t="shared" si="72"/>
        <v>DA</v>
      </c>
      <c r="T222" s="13"/>
      <c r="U222" s="13" t="str">
        <f>IF(AND(OR(I222="postaja", I222="postajališče"), J222&gt;1000), "DA", "")</f>
        <v>DA</v>
      </c>
      <c r="V222" s="13" t="str">
        <f t="shared" si="75"/>
        <v>DA</v>
      </c>
      <c r="W222" s="13" t="str">
        <f t="shared" si="78"/>
        <v>DA</v>
      </c>
      <c r="X222" s="13" t="str">
        <f t="shared" si="79"/>
        <v>DA</v>
      </c>
      <c r="Y222" s="108"/>
      <c r="Z222" s="102"/>
      <c r="AA222" s="108"/>
      <c r="AB222" s="108"/>
      <c r="AC222" s="6"/>
      <c r="AD222" s="117"/>
    </row>
    <row r="223" spans="1:30" ht="60" x14ac:dyDescent="0.25">
      <c r="A223" s="109" t="s">
        <v>847</v>
      </c>
      <c r="B223" s="17" t="s">
        <v>912</v>
      </c>
      <c r="C223" s="6">
        <v>70</v>
      </c>
      <c r="D223" s="6" t="s">
        <v>276</v>
      </c>
      <c r="E223" s="7" t="s">
        <v>459</v>
      </c>
      <c r="F223" s="138">
        <v>122.82899999999999</v>
      </c>
      <c r="G223" s="6" t="s">
        <v>258</v>
      </c>
      <c r="H223" s="7" t="s">
        <v>520</v>
      </c>
      <c r="I223" s="7" t="s">
        <v>531</v>
      </c>
      <c r="J223" s="28">
        <v>326</v>
      </c>
      <c r="K223" s="9">
        <f t="shared" si="71"/>
        <v>0.89315068493150684</v>
      </c>
      <c r="L223" s="71"/>
      <c r="M223" s="13"/>
      <c r="N223" s="13"/>
      <c r="O223" s="6"/>
      <c r="P223" s="13"/>
      <c r="Q223" s="6"/>
      <c r="R223" s="13"/>
      <c r="S223" s="13"/>
      <c r="T223" s="13"/>
      <c r="U223" s="13"/>
      <c r="V223" s="13" t="str">
        <f t="shared" si="75"/>
        <v/>
      </c>
      <c r="W223" s="13" t="str">
        <f t="shared" si="78"/>
        <v/>
      </c>
      <c r="X223" s="13" t="str">
        <f t="shared" si="79"/>
        <v/>
      </c>
      <c r="Y223" s="108"/>
      <c r="Z223" s="102"/>
      <c r="AA223" s="108"/>
      <c r="AB223" s="108"/>
      <c r="AC223" s="6"/>
      <c r="AD223" s="117" t="s">
        <v>954</v>
      </c>
    </row>
    <row r="224" spans="1:30" ht="45" x14ac:dyDescent="0.25">
      <c r="A224" s="109" t="s">
        <v>848</v>
      </c>
      <c r="B224" s="17" t="s">
        <v>911</v>
      </c>
      <c r="C224" s="6">
        <v>71</v>
      </c>
      <c r="D224" s="115" t="s">
        <v>627</v>
      </c>
      <c r="E224" s="7" t="s">
        <v>626</v>
      </c>
      <c r="F224" s="138">
        <v>1.1000000000000001</v>
      </c>
      <c r="G224" s="7"/>
      <c r="H224" s="7" t="s">
        <v>520</v>
      </c>
      <c r="I224" s="7" t="s">
        <v>532</v>
      </c>
      <c r="J224" s="136">
        <v>0</v>
      </c>
      <c r="K224" s="40">
        <f t="shared" si="71"/>
        <v>0</v>
      </c>
      <c r="L224" s="71" t="s">
        <v>251</v>
      </c>
      <c r="M224" s="13" t="s">
        <v>251</v>
      </c>
      <c r="N224" s="13"/>
      <c r="O224" s="6" t="s">
        <v>251</v>
      </c>
      <c r="P224" s="13"/>
      <c r="Q224" s="6" t="str">
        <f t="shared" si="76"/>
        <v/>
      </c>
      <c r="R224" s="13" t="s">
        <v>251</v>
      </c>
      <c r="S224" s="13" t="s">
        <v>251</v>
      </c>
      <c r="T224" s="13"/>
      <c r="U224" s="13" t="s">
        <v>251</v>
      </c>
      <c r="V224" s="13" t="s">
        <v>251</v>
      </c>
      <c r="W224" s="13" t="s">
        <v>251</v>
      </c>
      <c r="X224" s="13" t="s">
        <v>251</v>
      </c>
      <c r="Y224" s="108"/>
      <c r="Z224" s="102"/>
      <c r="AA224" s="108"/>
      <c r="AB224" s="108"/>
      <c r="AC224" s="6"/>
      <c r="AD224" s="119" t="s">
        <v>959</v>
      </c>
    </row>
    <row r="225" spans="1:30" ht="60" x14ac:dyDescent="0.25">
      <c r="A225" s="109" t="s">
        <v>849</v>
      </c>
      <c r="B225" s="17" t="s">
        <v>912</v>
      </c>
      <c r="C225" s="6">
        <v>72</v>
      </c>
      <c r="D225" s="6" t="s">
        <v>277</v>
      </c>
      <c r="E225" s="7" t="s">
        <v>460</v>
      </c>
      <c r="F225" s="138">
        <v>1.17</v>
      </c>
      <c r="G225" s="6" t="s">
        <v>258</v>
      </c>
      <c r="H225" s="7" t="s">
        <v>520</v>
      </c>
      <c r="I225" s="7" t="s">
        <v>531</v>
      </c>
      <c r="J225" s="28">
        <v>0</v>
      </c>
      <c r="K225" s="9">
        <f t="shared" si="71"/>
        <v>0</v>
      </c>
      <c r="L225" s="71"/>
      <c r="M225" s="13"/>
      <c r="N225" s="13"/>
      <c r="O225" s="6"/>
      <c r="P225" s="13"/>
      <c r="Q225" s="6" t="str">
        <f t="shared" si="76"/>
        <v/>
      </c>
      <c r="R225" s="13" t="str">
        <f t="shared" si="77"/>
        <v/>
      </c>
      <c r="S225" s="13" t="str">
        <f t="shared" si="72"/>
        <v/>
      </c>
      <c r="T225" s="13"/>
      <c r="U225" s="13"/>
      <c r="V225" s="13" t="str">
        <f t="shared" si="75"/>
        <v/>
      </c>
      <c r="W225" s="13" t="str">
        <f t="shared" si="78"/>
        <v/>
      </c>
      <c r="X225" s="13" t="str">
        <f t="shared" si="79"/>
        <v/>
      </c>
      <c r="Y225" s="108"/>
      <c r="Z225" s="102"/>
      <c r="AA225" s="108"/>
      <c r="AB225" s="108"/>
      <c r="AC225" s="6"/>
      <c r="AD225" s="117" t="s">
        <v>954</v>
      </c>
    </row>
    <row r="226" spans="1:30" ht="60" x14ac:dyDescent="0.25">
      <c r="A226" s="109" t="s">
        <v>850</v>
      </c>
      <c r="B226" s="17" t="s">
        <v>912</v>
      </c>
      <c r="C226" s="6">
        <v>72</v>
      </c>
      <c r="D226" s="6" t="s">
        <v>277</v>
      </c>
      <c r="E226" s="7" t="s">
        <v>462</v>
      </c>
      <c r="F226" s="138">
        <v>8</v>
      </c>
      <c r="G226" s="6" t="s">
        <v>258</v>
      </c>
      <c r="H226" s="7" t="s">
        <v>520</v>
      </c>
      <c r="I226" s="7" t="s">
        <v>531</v>
      </c>
      <c r="J226" s="28">
        <v>0</v>
      </c>
      <c r="K226" s="9">
        <f t="shared" si="71"/>
        <v>0</v>
      </c>
      <c r="L226" s="71"/>
      <c r="M226" s="13"/>
      <c r="N226" s="13"/>
      <c r="O226" s="6"/>
      <c r="P226" s="13"/>
      <c r="Q226" s="6" t="str">
        <f t="shared" si="76"/>
        <v/>
      </c>
      <c r="R226" s="13" t="str">
        <f t="shared" si="77"/>
        <v/>
      </c>
      <c r="S226" s="13" t="str">
        <f t="shared" si="72"/>
        <v/>
      </c>
      <c r="T226" s="13"/>
      <c r="U226" s="13"/>
      <c r="V226" s="13" t="str">
        <f t="shared" si="75"/>
        <v/>
      </c>
      <c r="W226" s="13" t="str">
        <f t="shared" si="78"/>
        <v/>
      </c>
      <c r="X226" s="13" t="str">
        <f t="shared" si="79"/>
        <v/>
      </c>
      <c r="Y226" s="108"/>
      <c r="Z226" s="102"/>
      <c r="AA226" s="108"/>
      <c r="AB226" s="108"/>
      <c r="AC226" s="6"/>
      <c r="AD226" s="117" t="s">
        <v>954</v>
      </c>
    </row>
    <row r="227" spans="1:30" ht="60" x14ac:dyDescent="0.25">
      <c r="A227" s="109" t="s">
        <v>851</v>
      </c>
      <c r="B227" s="17" t="s">
        <v>912</v>
      </c>
      <c r="C227" s="6">
        <v>72</v>
      </c>
      <c r="D227" s="6" t="s">
        <v>277</v>
      </c>
      <c r="E227" s="7" t="s">
        <v>463</v>
      </c>
      <c r="F227" s="138">
        <v>10.4</v>
      </c>
      <c r="G227" s="6" t="s">
        <v>258</v>
      </c>
      <c r="H227" s="7" t="s">
        <v>520</v>
      </c>
      <c r="I227" s="7" t="s">
        <v>531</v>
      </c>
      <c r="J227" s="28">
        <v>0</v>
      </c>
      <c r="K227" s="9">
        <f t="shared" si="71"/>
        <v>0</v>
      </c>
      <c r="L227" s="71"/>
      <c r="M227" s="13"/>
      <c r="N227" s="13"/>
      <c r="O227" s="6"/>
      <c r="P227" s="13"/>
      <c r="Q227" s="6" t="str">
        <f t="shared" si="76"/>
        <v/>
      </c>
      <c r="R227" s="13" t="str">
        <f t="shared" si="77"/>
        <v/>
      </c>
      <c r="S227" s="13" t="str">
        <f t="shared" si="72"/>
        <v/>
      </c>
      <c r="T227" s="13"/>
      <c r="U227" s="13"/>
      <c r="V227" s="13" t="str">
        <f t="shared" si="75"/>
        <v/>
      </c>
      <c r="W227" s="13" t="str">
        <f t="shared" si="78"/>
        <v/>
      </c>
      <c r="X227" s="13" t="str">
        <f t="shared" si="79"/>
        <v/>
      </c>
      <c r="Y227" s="108"/>
      <c r="Z227" s="102"/>
      <c r="AA227" s="108"/>
      <c r="AB227" s="108"/>
      <c r="AC227" s="6"/>
      <c r="AD227" s="117" t="s">
        <v>954</v>
      </c>
    </row>
    <row r="228" spans="1:30" ht="60" x14ac:dyDescent="0.25">
      <c r="A228" s="109" t="s">
        <v>852</v>
      </c>
      <c r="B228" s="17" t="s">
        <v>912</v>
      </c>
      <c r="C228" s="6">
        <v>72</v>
      </c>
      <c r="D228" s="6" t="s">
        <v>277</v>
      </c>
      <c r="E228" s="7" t="s">
        <v>464</v>
      </c>
      <c r="F228" s="138">
        <v>12.2</v>
      </c>
      <c r="G228" s="6" t="s">
        <v>258</v>
      </c>
      <c r="H228" s="7" t="s">
        <v>520</v>
      </c>
      <c r="I228" s="7" t="s">
        <v>531</v>
      </c>
      <c r="J228" s="28">
        <v>0</v>
      </c>
      <c r="K228" s="9">
        <f t="shared" si="71"/>
        <v>0</v>
      </c>
      <c r="L228" s="71"/>
      <c r="M228" s="13"/>
      <c r="N228" s="13"/>
      <c r="O228" s="6"/>
      <c r="P228" s="13"/>
      <c r="Q228" s="6" t="str">
        <f t="shared" si="76"/>
        <v/>
      </c>
      <c r="R228" s="13" t="str">
        <f t="shared" si="77"/>
        <v/>
      </c>
      <c r="S228" s="13" t="str">
        <f t="shared" si="72"/>
        <v/>
      </c>
      <c r="T228" s="13"/>
      <c r="U228" s="13"/>
      <c r="V228" s="13" t="str">
        <f t="shared" si="75"/>
        <v/>
      </c>
      <c r="W228" s="13" t="str">
        <f t="shared" si="78"/>
        <v/>
      </c>
      <c r="X228" s="13" t="str">
        <f t="shared" si="79"/>
        <v/>
      </c>
      <c r="Y228" s="108"/>
      <c r="Z228" s="102"/>
      <c r="AA228" s="108"/>
      <c r="AB228" s="108"/>
      <c r="AC228" s="6"/>
      <c r="AD228" s="117" t="s">
        <v>954</v>
      </c>
    </row>
    <row r="229" spans="1:30" ht="60" x14ac:dyDescent="0.25">
      <c r="A229" s="109" t="s">
        <v>853</v>
      </c>
      <c r="B229" s="17" t="s">
        <v>912</v>
      </c>
      <c r="C229" s="6">
        <v>72</v>
      </c>
      <c r="D229" s="6" t="s">
        <v>277</v>
      </c>
      <c r="E229" s="7" t="s">
        <v>247</v>
      </c>
      <c r="F229" s="138">
        <v>15.067</v>
      </c>
      <c r="G229" s="6" t="s">
        <v>258</v>
      </c>
      <c r="H229" s="7" t="s">
        <v>520</v>
      </c>
      <c r="I229" s="7" t="s">
        <v>531</v>
      </c>
      <c r="J229" s="28">
        <v>46</v>
      </c>
      <c r="K229" s="9">
        <f t="shared" si="71"/>
        <v>0.12602739726027398</v>
      </c>
      <c r="L229" s="71"/>
      <c r="M229" s="13"/>
      <c r="N229" s="13"/>
      <c r="O229" s="6"/>
      <c r="P229" s="13"/>
      <c r="Q229" s="6" t="str">
        <f t="shared" si="76"/>
        <v/>
      </c>
      <c r="R229" s="13" t="str">
        <f t="shared" si="77"/>
        <v/>
      </c>
      <c r="S229" s="13" t="str">
        <f t="shared" si="72"/>
        <v/>
      </c>
      <c r="T229" s="13"/>
      <c r="U229" s="13"/>
      <c r="V229" s="13" t="str">
        <f t="shared" si="75"/>
        <v/>
      </c>
      <c r="W229" s="13" t="str">
        <f t="shared" si="78"/>
        <v/>
      </c>
      <c r="X229" s="13" t="str">
        <f t="shared" si="79"/>
        <v/>
      </c>
      <c r="Y229" s="13"/>
      <c r="Z229" s="102"/>
      <c r="AA229" s="109"/>
      <c r="AB229" s="109"/>
      <c r="AC229" s="131" t="s">
        <v>251</v>
      </c>
      <c r="AD229" s="117" t="s">
        <v>954</v>
      </c>
    </row>
    <row r="230" spans="1:30" ht="60" x14ac:dyDescent="0.25">
      <c r="A230" s="109" t="s">
        <v>854</v>
      </c>
      <c r="B230" s="17" t="s">
        <v>912</v>
      </c>
      <c r="C230" s="6">
        <v>72</v>
      </c>
      <c r="D230" s="6" t="s">
        <v>277</v>
      </c>
      <c r="E230" s="7" t="s">
        <v>461</v>
      </c>
      <c r="F230" s="138">
        <v>40.005000000000003</v>
      </c>
      <c r="G230" s="6" t="s">
        <v>258</v>
      </c>
      <c r="H230" s="7" t="s">
        <v>520</v>
      </c>
      <c r="I230" s="7" t="s">
        <v>531</v>
      </c>
      <c r="J230" s="28">
        <v>0</v>
      </c>
      <c r="K230" s="9">
        <f t="shared" ref="K230:K261" si="80">J230/365</f>
        <v>0</v>
      </c>
      <c r="L230" s="71"/>
      <c r="M230" s="13"/>
      <c r="N230" s="13"/>
      <c r="O230" s="6"/>
      <c r="P230" s="13"/>
      <c r="Q230" s="6" t="str">
        <f t="shared" si="76"/>
        <v/>
      </c>
      <c r="R230" s="13" t="str">
        <f t="shared" si="77"/>
        <v/>
      </c>
      <c r="S230" s="13" t="str">
        <f t="shared" si="72"/>
        <v/>
      </c>
      <c r="T230" s="13"/>
      <c r="U230" s="13"/>
      <c r="V230" s="13" t="str">
        <f t="shared" si="75"/>
        <v/>
      </c>
      <c r="W230" s="13" t="str">
        <f t="shared" si="78"/>
        <v/>
      </c>
      <c r="X230" s="13" t="str">
        <f t="shared" si="79"/>
        <v/>
      </c>
      <c r="Y230" s="108"/>
      <c r="Z230" s="102"/>
      <c r="AA230" s="108"/>
      <c r="AB230" s="108"/>
      <c r="AC230" s="6"/>
      <c r="AD230" s="117" t="s">
        <v>954</v>
      </c>
    </row>
    <row r="231" spans="1:30" ht="60" x14ac:dyDescent="0.25">
      <c r="A231" s="109" t="s">
        <v>855</v>
      </c>
      <c r="B231" s="17" t="s">
        <v>912</v>
      </c>
      <c r="C231" s="6">
        <v>73</v>
      </c>
      <c r="D231" s="72" t="s">
        <v>624</v>
      </c>
      <c r="E231" s="7" t="s">
        <v>625</v>
      </c>
      <c r="F231" s="138">
        <v>2.0830000000000002</v>
      </c>
      <c r="G231" s="7"/>
      <c r="H231" s="7" t="s">
        <v>520</v>
      </c>
      <c r="I231" s="7" t="s">
        <v>532</v>
      </c>
      <c r="J231" s="16">
        <v>0</v>
      </c>
      <c r="K231" s="40">
        <f t="shared" si="80"/>
        <v>0</v>
      </c>
      <c r="L231" s="71"/>
      <c r="M231" s="13"/>
      <c r="N231" s="13"/>
      <c r="O231" s="6"/>
      <c r="P231" s="13"/>
      <c r="Q231" s="6" t="str">
        <f t="shared" si="76"/>
        <v/>
      </c>
      <c r="R231" s="13" t="str">
        <f t="shared" si="77"/>
        <v/>
      </c>
      <c r="S231" s="13" t="str">
        <f t="shared" si="72"/>
        <v/>
      </c>
      <c r="T231" s="13"/>
      <c r="U231" s="13"/>
      <c r="V231" s="13" t="str">
        <f t="shared" si="75"/>
        <v/>
      </c>
      <c r="W231" s="13" t="str">
        <f t="shared" si="78"/>
        <v/>
      </c>
      <c r="X231" s="13" t="str">
        <f t="shared" si="79"/>
        <v/>
      </c>
      <c r="Y231" s="108"/>
      <c r="Z231" s="102"/>
      <c r="AA231" s="108"/>
      <c r="AB231" s="108"/>
      <c r="AC231" s="6"/>
      <c r="AD231" s="117" t="s">
        <v>954</v>
      </c>
    </row>
    <row r="232" spans="1:30" ht="60" x14ac:dyDescent="0.25">
      <c r="A232" s="109" t="s">
        <v>856</v>
      </c>
      <c r="B232" s="17" t="s">
        <v>912</v>
      </c>
      <c r="C232" s="6">
        <v>80</v>
      </c>
      <c r="D232" s="6" t="s">
        <v>278</v>
      </c>
      <c r="E232" s="7" t="s">
        <v>465</v>
      </c>
      <c r="F232" s="138">
        <v>30.1</v>
      </c>
      <c r="G232" s="6" t="s">
        <v>258</v>
      </c>
      <c r="H232" s="7" t="s">
        <v>520</v>
      </c>
      <c r="I232" s="7" t="s">
        <v>531</v>
      </c>
      <c r="J232" s="28">
        <v>358</v>
      </c>
      <c r="K232" s="9">
        <f t="shared" si="80"/>
        <v>0.98082191780821915</v>
      </c>
      <c r="L232" s="71"/>
      <c r="M232" s="13"/>
      <c r="N232" s="13"/>
      <c r="O232" s="6"/>
      <c r="P232" s="13"/>
      <c r="Q232" s="6" t="str">
        <f t="shared" si="76"/>
        <v/>
      </c>
      <c r="R232" s="13" t="str">
        <f t="shared" si="77"/>
        <v/>
      </c>
      <c r="S232" s="13" t="str">
        <f t="shared" si="72"/>
        <v/>
      </c>
      <c r="T232" s="13"/>
      <c r="U232" s="13"/>
      <c r="V232" s="13" t="str">
        <f t="shared" si="75"/>
        <v/>
      </c>
      <c r="W232" s="13" t="str">
        <f t="shared" si="78"/>
        <v/>
      </c>
      <c r="X232" s="13" t="str">
        <f t="shared" si="79"/>
        <v/>
      </c>
      <c r="Y232" s="108"/>
      <c r="Z232" s="102"/>
      <c r="AA232" s="108"/>
      <c r="AB232" s="108"/>
      <c r="AC232" s="6"/>
      <c r="AD232" s="117" t="s">
        <v>954</v>
      </c>
    </row>
    <row r="233" spans="1:30" x14ac:dyDescent="0.25">
      <c r="A233" s="109" t="s">
        <v>857</v>
      </c>
      <c r="B233" s="17" t="s">
        <v>912</v>
      </c>
      <c r="C233" s="6">
        <v>80</v>
      </c>
      <c r="D233" s="6" t="s">
        <v>278</v>
      </c>
      <c r="E233" s="7" t="s">
        <v>466</v>
      </c>
      <c r="F233" s="138">
        <v>31.7</v>
      </c>
      <c r="G233" s="27" t="s">
        <v>257</v>
      </c>
      <c r="H233" s="7" t="s">
        <v>520</v>
      </c>
      <c r="I233" s="7" t="s">
        <v>532</v>
      </c>
      <c r="J233" s="28">
        <v>27609</v>
      </c>
      <c r="K233" s="9">
        <f t="shared" si="80"/>
        <v>75.641095890410952</v>
      </c>
      <c r="L233" s="71" t="s">
        <v>251</v>
      </c>
      <c r="M233" s="13" t="s">
        <v>251</v>
      </c>
      <c r="N233" s="13"/>
      <c r="O233" s="6" t="str">
        <f t="shared" ref="O233:O256" si="81">IF(AND(OR(I233="postaja", I233="postajališče"), J233&gt;1000), "DA", "")</f>
        <v>DA</v>
      </c>
      <c r="P233" s="13"/>
      <c r="Q233" s="6" t="str">
        <f t="shared" si="76"/>
        <v>DA</v>
      </c>
      <c r="R233" s="13" t="str">
        <f t="shared" si="77"/>
        <v>DA</v>
      </c>
      <c r="S233" s="13" t="str">
        <f t="shared" si="72"/>
        <v>DA</v>
      </c>
      <c r="T233" s="13"/>
      <c r="U233" s="13" t="str">
        <f t="shared" ref="U233:U256" si="82">IF(AND(OR(I233="postaja", I233="postajališče"), J233&gt;1000), "DA", "")</f>
        <v>DA</v>
      </c>
      <c r="V233" s="13" t="str">
        <f t="shared" ref="V233:V264" si="83">IF(AND(OR(I233="postaja", I233="postajališče"), J233&gt;1000), "DA", "")</f>
        <v>DA</v>
      </c>
      <c r="W233" s="13" t="str">
        <f t="shared" si="78"/>
        <v>DA</v>
      </c>
      <c r="X233" s="13" t="str">
        <f t="shared" si="79"/>
        <v>DA</v>
      </c>
      <c r="Y233" s="108"/>
      <c r="Z233" s="102"/>
      <c r="AA233" s="108"/>
      <c r="AB233" s="130" t="s">
        <v>251</v>
      </c>
      <c r="AC233" s="6"/>
      <c r="AD233" s="117"/>
    </row>
    <row r="234" spans="1:30" x14ac:dyDescent="0.25">
      <c r="A234" s="109" t="s">
        <v>858</v>
      </c>
      <c r="B234" s="17" t="s">
        <v>912</v>
      </c>
      <c r="C234" s="6">
        <v>80</v>
      </c>
      <c r="D234" s="6" t="s">
        <v>278</v>
      </c>
      <c r="E234" s="7" t="s">
        <v>155</v>
      </c>
      <c r="F234" s="138">
        <v>36.4</v>
      </c>
      <c r="G234" s="6" t="s">
        <v>258</v>
      </c>
      <c r="H234" s="7" t="s">
        <v>520</v>
      </c>
      <c r="I234" s="7" t="s">
        <v>531</v>
      </c>
      <c r="J234" s="28">
        <v>5219</v>
      </c>
      <c r="K234" s="9">
        <f t="shared" si="80"/>
        <v>14.298630136986301</v>
      </c>
      <c r="L234" s="71" t="s">
        <v>251</v>
      </c>
      <c r="M234" s="13" t="s">
        <v>251</v>
      </c>
      <c r="N234" s="13"/>
      <c r="O234" s="6" t="str">
        <f t="shared" si="81"/>
        <v>DA</v>
      </c>
      <c r="P234" s="13"/>
      <c r="Q234" s="6" t="str">
        <f t="shared" si="76"/>
        <v/>
      </c>
      <c r="R234" s="13" t="str">
        <f t="shared" si="77"/>
        <v>DA</v>
      </c>
      <c r="S234" s="13" t="str">
        <f t="shared" si="72"/>
        <v>DA</v>
      </c>
      <c r="T234" s="13"/>
      <c r="U234" s="13" t="str">
        <f t="shared" si="82"/>
        <v>DA</v>
      </c>
      <c r="V234" s="13" t="str">
        <f t="shared" si="83"/>
        <v>DA</v>
      </c>
      <c r="W234" s="13" t="str">
        <f t="shared" si="78"/>
        <v>DA</v>
      </c>
      <c r="X234" s="13" t="str">
        <f t="shared" si="79"/>
        <v>DA</v>
      </c>
      <c r="Y234" s="108"/>
      <c r="Z234" s="102"/>
      <c r="AA234" s="108"/>
      <c r="AB234" s="108"/>
      <c r="AC234" s="6"/>
      <c r="AD234" s="117"/>
    </row>
    <row r="235" spans="1:30" x14ac:dyDescent="0.25">
      <c r="A235" s="109" t="s">
        <v>859</v>
      </c>
      <c r="B235" s="17" t="s">
        <v>912</v>
      </c>
      <c r="C235" s="6">
        <v>80</v>
      </c>
      <c r="D235" s="6" t="s">
        <v>278</v>
      </c>
      <c r="E235" s="7" t="s">
        <v>467</v>
      </c>
      <c r="F235" s="138">
        <v>40.5</v>
      </c>
      <c r="G235" s="6" t="s">
        <v>258</v>
      </c>
      <c r="H235" s="7" t="s">
        <v>520</v>
      </c>
      <c r="I235" s="29" t="s">
        <v>531</v>
      </c>
      <c r="J235" s="28">
        <v>5655</v>
      </c>
      <c r="K235" s="9">
        <f t="shared" si="80"/>
        <v>15.493150684931507</v>
      </c>
      <c r="L235" s="71" t="s">
        <v>251</v>
      </c>
      <c r="M235" s="13" t="s">
        <v>251</v>
      </c>
      <c r="N235" s="13"/>
      <c r="O235" s="6" t="str">
        <f t="shared" si="81"/>
        <v>DA</v>
      </c>
      <c r="P235" s="13"/>
      <c r="Q235" s="6" t="str">
        <f t="shared" si="76"/>
        <v/>
      </c>
      <c r="R235" s="13" t="str">
        <f t="shared" si="77"/>
        <v>DA</v>
      </c>
      <c r="S235" s="13" t="str">
        <f t="shared" si="72"/>
        <v>DA</v>
      </c>
      <c r="T235" s="13"/>
      <c r="U235" s="13" t="str">
        <f t="shared" si="82"/>
        <v>DA</v>
      </c>
      <c r="V235" s="13" t="str">
        <f t="shared" si="83"/>
        <v>DA</v>
      </c>
      <c r="W235" s="13" t="str">
        <f t="shared" si="78"/>
        <v>DA</v>
      </c>
      <c r="X235" s="13" t="str">
        <f t="shared" si="79"/>
        <v>DA</v>
      </c>
      <c r="Y235" s="108"/>
      <c r="Z235" s="102"/>
      <c r="AA235" s="108"/>
      <c r="AB235" s="108"/>
      <c r="AC235" s="6"/>
      <c r="AD235" s="117"/>
    </row>
    <row r="236" spans="1:30" x14ac:dyDescent="0.25">
      <c r="A236" s="109" t="s">
        <v>860</v>
      </c>
      <c r="B236" s="17" t="s">
        <v>912</v>
      </c>
      <c r="C236" s="6">
        <v>80</v>
      </c>
      <c r="D236" s="6" t="s">
        <v>278</v>
      </c>
      <c r="E236" s="7" t="s">
        <v>468</v>
      </c>
      <c r="F236" s="138">
        <v>46.6</v>
      </c>
      <c r="G236" s="27" t="s">
        <v>257</v>
      </c>
      <c r="H236" s="7" t="s">
        <v>520</v>
      </c>
      <c r="I236" s="7" t="s">
        <v>532</v>
      </c>
      <c r="J236" s="28">
        <v>77742</v>
      </c>
      <c r="K236" s="9">
        <f t="shared" si="80"/>
        <v>212.99178082191781</v>
      </c>
      <c r="L236" s="71" t="s">
        <v>251</v>
      </c>
      <c r="M236" s="13" t="s">
        <v>251</v>
      </c>
      <c r="N236" s="13"/>
      <c r="O236" s="6" t="str">
        <f t="shared" si="81"/>
        <v>DA</v>
      </c>
      <c r="P236" s="13"/>
      <c r="Q236" s="6" t="str">
        <f t="shared" si="76"/>
        <v/>
      </c>
      <c r="R236" s="13" t="str">
        <f t="shared" si="77"/>
        <v>DA</v>
      </c>
      <c r="S236" s="13" t="str">
        <f t="shared" si="72"/>
        <v>DA</v>
      </c>
      <c r="T236" s="13"/>
      <c r="U236" s="13" t="str">
        <f t="shared" si="82"/>
        <v>DA</v>
      </c>
      <c r="V236" s="13" t="str">
        <f t="shared" si="83"/>
        <v>DA</v>
      </c>
      <c r="W236" s="13" t="str">
        <f t="shared" si="78"/>
        <v>DA</v>
      </c>
      <c r="X236" s="13" t="str">
        <f t="shared" si="79"/>
        <v>DA</v>
      </c>
      <c r="Y236" s="108"/>
      <c r="Z236" s="102"/>
      <c r="AA236" s="108"/>
      <c r="AB236" s="108"/>
      <c r="AC236" s="6"/>
      <c r="AD236" s="117"/>
    </row>
    <row r="237" spans="1:30" x14ac:dyDescent="0.25">
      <c r="A237" s="109" t="s">
        <v>861</v>
      </c>
      <c r="B237" s="17" t="s">
        <v>912</v>
      </c>
      <c r="C237" s="6">
        <v>80</v>
      </c>
      <c r="D237" s="6" t="s">
        <v>278</v>
      </c>
      <c r="E237" s="7" t="s">
        <v>469</v>
      </c>
      <c r="F237" s="138">
        <v>50.1</v>
      </c>
      <c r="G237" s="6" t="s">
        <v>258</v>
      </c>
      <c r="H237" s="7" t="s">
        <v>520</v>
      </c>
      <c r="I237" s="29" t="s">
        <v>531</v>
      </c>
      <c r="J237" s="28">
        <v>5027</v>
      </c>
      <c r="K237" s="9">
        <f t="shared" si="80"/>
        <v>13.772602739726027</v>
      </c>
      <c r="L237" s="71" t="s">
        <v>251</v>
      </c>
      <c r="M237" s="13" t="s">
        <v>251</v>
      </c>
      <c r="N237" s="13"/>
      <c r="O237" s="6" t="str">
        <f t="shared" si="81"/>
        <v>DA</v>
      </c>
      <c r="P237" s="13"/>
      <c r="Q237" s="6" t="str">
        <f t="shared" si="76"/>
        <v/>
      </c>
      <c r="R237" s="13" t="str">
        <f t="shared" si="77"/>
        <v>DA</v>
      </c>
      <c r="S237" s="13" t="str">
        <f t="shared" si="72"/>
        <v>DA</v>
      </c>
      <c r="T237" s="13"/>
      <c r="U237" s="13" t="str">
        <f t="shared" si="82"/>
        <v>DA</v>
      </c>
      <c r="V237" s="13" t="str">
        <f t="shared" si="83"/>
        <v>DA</v>
      </c>
      <c r="W237" s="13" t="str">
        <f t="shared" si="78"/>
        <v>DA</v>
      </c>
      <c r="X237" s="13" t="str">
        <f t="shared" si="79"/>
        <v>DA</v>
      </c>
      <c r="Y237" s="108"/>
      <c r="Z237" s="102"/>
      <c r="AA237" s="108"/>
      <c r="AB237" s="108"/>
      <c r="AC237" s="6"/>
      <c r="AD237" s="117"/>
    </row>
    <row r="238" spans="1:30" x14ac:dyDescent="0.25">
      <c r="A238" s="109" t="s">
        <v>862</v>
      </c>
      <c r="B238" s="17" t="s">
        <v>912</v>
      </c>
      <c r="C238" s="6">
        <v>80</v>
      </c>
      <c r="D238" s="6" t="s">
        <v>278</v>
      </c>
      <c r="E238" s="7" t="s">
        <v>470</v>
      </c>
      <c r="F238" s="138">
        <v>55.5</v>
      </c>
      <c r="G238" s="6" t="s">
        <v>258</v>
      </c>
      <c r="H238" s="7" t="s">
        <v>520</v>
      </c>
      <c r="I238" s="7" t="s">
        <v>532</v>
      </c>
      <c r="J238" s="28">
        <v>18281</v>
      </c>
      <c r="K238" s="9">
        <f t="shared" si="80"/>
        <v>50.084931506849315</v>
      </c>
      <c r="L238" s="71" t="s">
        <v>251</v>
      </c>
      <c r="M238" s="13" t="s">
        <v>251</v>
      </c>
      <c r="N238" s="13"/>
      <c r="O238" s="6" t="str">
        <f t="shared" si="81"/>
        <v>DA</v>
      </c>
      <c r="P238" s="13"/>
      <c r="Q238" s="6" t="str">
        <f t="shared" si="76"/>
        <v/>
      </c>
      <c r="R238" s="13" t="str">
        <f t="shared" si="77"/>
        <v>DA</v>
      </c>
      <c r="S238" s="13" t="str">
        <f t="shared" si="72"/>
        <v>DA</v>
      </c>
      <c r="T238" s="13"/>
      <c r="U238" s="13" t="str">
        <f t="shared" si="82"/>
        <v>DA</v>
      </c>
      <c r="V238" s="13" t="str">
        <f t="shared" si="83"/>
        <v>DA</v>
      </c>
      <c r="W238" s="13" t="str">
        <f t="shared" si="78"/>
        <v>DA</v>
      </c>
      <c r="X238" s="13" t="str">
        <f t="shared" si="79"/>
        <v>DA</v>
      </c>
      <c r="Y238" s="108"/>
      <c r="Z238" s="102"/>
      <c r="AA238" s="108"/>
      <c r="AB238" s="108"/>
      <c r="AC238" s="6"/>
      <c r="AD238" s="117"/>
    </row>
    <row r="239" spans="1:30" x14ac:dyDescent="0.25">
      <c r="A239" s="109" t="s">
        <v>863</v>
      </c>
      <c r="B239" s="17" t="s">
        <v>912</v>
      </c>
      <c r="C239" s="6">
        <v>80</v>
      </c>
      <c r="D239" s="6" t="s">
        <v>278</v>
      </c>
      <c r="E239" s="7" t="s">
        <v>471</v>
      </c>
      <c r="F239" s="138">
        <v>60.9</v>
      </c>
      <c r="G239" s="6" t="s">
        <v>258</v>
      </c>
      <c r="H239" s="7" t="s">
        <v>520</v>
      </c>
      <c r="I239" s="7" t="s">
        <v>531</v>
      </c>
      <c r="J239" s="28">
        <v>1257</v>
      </c>
      <c r="K239" s="9">
        <f t="shared" si="80"/>
        <v>3.4438356164383563</v>
      </c>
      <c r="L239" s="71" t="s">
        <v>251</v>
      </c>
      <c r="M239" s="13" t="s">
        <v>251</v>
      </c>
      <c r="N239" s="13"/>
      <c r="O239" s="6" t="str">
        <f t="shared" si="81"/>
        <v>DA</v>
      </c>
      <c r="P239" s="13"/>
      <c r="Q239" s="6" t="str">
        <f t="shared" si="76"/>
        <v/>
      </c>
      <c r="R239" s="13" t="str">
        <f t="shared" si="77"/>
        <v>DA</v>
      </c>
      <c r="S239" s="13" t="str">
        <f t="shared" si="72"/>
        <v>DA</v>
      </c>
      <c r="T239" s="13"/>
      <c r="U239" s="13" t="str">
        <f t="shared" si="82"/>
        <v>DA</v>
      </c>
      <c r="V239" s="13" t="str">
        <f t="shared" si="83"/>
        <v>DA</v>
      </c>
      <c r="W239" s="13" t="str">
        <f t="shared" si="78"/>
        <v>DA</v>
      </c>
      <c r="X239" s="13" t="str">
        <f t="shared" si="79"/>
        <v>DA</v>
      </c>
      <c r="Y239" s="108"/>
      <c r="Z239" s="102"/>
      <c r="AA239" s="108"/>
      <c r="AB239" s="108"/>
      <c r="AC239" s="6"/>
      <c r="AD239" s="117"/>
    </row>
    <row r="240" spans="1:30" x14ac:dyDescent="0.25">
      <c r="A240" s="109" t="s">
        <v>864</v>
      </c>
      <c r="B240" s="17" t="s">
        <v>912</v>
      </c>
      <c r="C240" s="6">
        <v>80</v>
      </c>
      <c r="D240" s="6" t="s">
        <v>278</v>
      </c>
      <c r="E240" s="7" t="s">
        <v>472</v>
      </c>
      <c r="F240" s="138">
        <v>65.400000000000006</v>
      </c>
      <c r="G240" s="6" t="s">
        <v>258</v>
      </c>
      <c r="H240" s="7" t="s">
        <v>520</v>
      </c>
      <c r="I240" s="7" t="s">
        <v>532</v>
      </c>
      <c r="J240" s="28">
        <v>4128</v>
      </c>
      <c r="K240" s="9">
        <f t="shared" si="80"/>
        <v>11.30958904109589</v>
      </c>
      <c r="L240" s="71" t="s">
        <v>251</v>
      </c>
      <c r="M240" s="13" t="s">
        <v>251</v>
      </c>
      <c r="N240" s="13"/>
      <c r="O240" s="6" t="str">
        <f t="shared" si="81"/>
        <v>DA</v>
      </c>
      <c r="P240" s="13"/>
      <c r="Q240" s="6" t="str">
        <f t="shared" ref="Q240:Q256" si="84">IF(OR(G240="I",G240="II",AA240="DA",AB240="DA"),"DA","")</f>
        <v/>
      </c>
      <c r="R240" s="13" t="str">
        <f t="shared" si="77"/>
        <v>DA</v>
      </c>
      <c r="S240" s="13" t="str">
        <f t="shared" si="72"/>
        <v>DA</v>
      </c>
      <c r="T240" s="13"/>
      <c r="U240" s="13" t="str">
        <f t="shared" si="82"/>
        <v>DA</v>
      </c>
      <c r="V240" s="13" t="str">
        <f t="shared" si="83"/>
        <v>DA</v>
      </c>
      <c r="W240" s="13" t="str">
        <f t="shared" si="78"/>
        <v>DA</v>
      </c>
      <c r="X240" s="13" t="str">
        <f t="shared" si="79"/>
        <v>DA</v>
      </c>
      <c r="Y240" s="108"/>
      <c r="Z240" s="102"/>
      <c r="AA240" s="108"/>
      <c r="AB240" s="108"/>
      <c r="AC240" s="6"/>
      <c r="AD240" s="117"/>
    </row>
    <row r="241" spans="1:30" x14ac:dyDescent="0.25">
      <c r="A241" s="109" t="s">
        <v>865</v>
      </c>
      <c r="B241" s="17" t="s">
        <v>912</v>
      </c>
      <c r="C241" s="6">
        <v>80</v>
      </c>
      <c r="D241" s="6" t="s">
        <v>278</v>
      </c>
      <c r="E241" s="7" t="s">
        <v>473</v>
      </c>
      <c r="F241" s="138">
        <v>71.3</v>
      </c>
      <c r="G241" s="6" t="s">
        <v>258</v>
      </c>
      <c r="H241" s="7" t="s">
        <v>520</v>
      </c>
      <c r="I241" s="29" t="s">
        <v>531</v>
      </c>
      <c r="J241" s="28">
        <v>7586</v>
      </c>
      <c r="K241" s="9">
        <f t="shared" si="80"/>
        <v>20.783561643835615</v>
      </c>
      <c r="L241" s="71" t="s">
        <v>251</v>
      </c>
      <c r="M241" s="13" t="s">
        <v>251</v>
      </c>
      <c r="N241" s="13"/>
      <c r="O241" s="6" t="str">
        <f t="shared" si="81"/>
        <v>DA</v>
      </c>
      <c r="P241" s="13"/>
      <c r="Q241" s="6" t="str">
        <f t="shared" si="84"/>
        <v/>
      </c>
      <c r="R241" s="13" t="str">
        <f t="shared" si="77"/>
        <v>DA</v>
      </c>
      <c r="S241" s="13" t="str">
        <f t="shared" si="72"/>
        <v>DA</v>
      </c>
      <c r="T241" s="13"/>
      <c r="U241" s="13" t="str">
        <f t="shared" si="82"/>
        <v>DA</v>
      </c>
      <c r="V241" s="13" t="str">
        <f t="shared" si="83"/>
        <v>DA</v>
      </c>
      <c r="W241" s="13" t="str">
        <f t="shared" si="78"/>
        <v>DA</v>
      </c>
      <c r="X241" s="13" t="str">
        <f t="shared" si="79"/>
        <v>DA</v>
      </c>
      <c r="Y241" s="108"/>
      <c r="Z241" s="102"/>
      <c r="AA241" s="108"/>
      <c r="AB241" s="108"/>
      <c r="AC241" s="6"/>
      <c r="AD241" s="117"/>
    </row>
    <row r="242" spans="1:30" x14ac:dyDescent="0.25">
      <c r="A242" s="109" t="s">
        <v>866</v>
      </c>
      <c r="B242" s="17" t="s">
        <v>912</v>
      </c>
      <c r="C242" s="6">
        <v>80</v>
      </c>
      <c r="D242" s="6" t="s">
        <v>278</v>
      </c>
      <c r="E242" s="7" t="s">
        <v>618</v>
      </c>
      <c r="F242" s="138">
        <v>76.8</v>
      </c>
      <c r="G242" s="6" t="s">
        <v>258</v>
      </c>
      <c r="H242" s="7" t="s">
        <v>520</v>
      </c>
      <c r="I242" s="7" t="s">
        <v>531</v>
      </c>
      <c r="J242" s="28">
        <v>12869</v>
      </c>
      <c r="K242" s="9">
        <f t="shared" si="80"/>
        <v>35.257534246575339</v>
      </c>
      <c r="L242" s="71" t="s">
        <v>251</v>
      </c>
      <c r="M242" s="13" t="s">
        <v>251</v>
      </c>
      <c r="N242" s="13"/>
      <c r="O242" s="6" t="str">
        <f t="shared" si="81"/>
        <v>DA</v>
      </c>
      <c r="P242" s="13"/>
      <c r="Q242" s="6" t="str">
        <f t="shared" si="84"/>
        <v/>
      </c>
      <c r="R242" s="13" t="str">
        <f t="shared" si="77"/>
        <v>DA</v>
      </c>
      <c r="S242" s="13" t="str">
        <f t="shared" si="72"/>
        <v>DA</v>
      </c>
      <c r="T242" s="13"/>
      <c r="U242" s="13" t="str">
        <f t="shared" si="82"/>
        <v>DA</v>
      </c>
      <c r="V242" s="13" t="str">
        <f t="shared" si="83"/>
        <v>DA</v>
      </c>
      <c r="W242" s="13" t="str">
        <f t="shared" si="78"/>
        <v>DA</v>
      </c>
      <c r="X242" s="13" t="str">
        <f t="shared" si="79"/>
        <v>DA</v>
      </c>
      <c r="Y242" s="108"/>
      <c r="Z242" s="102"/>
      <c r="AA242" s="108"/>
      <c r="AB242" s="108"/>
      <c r="AC242" s="6"/>
      <c r="AD242" s="117"/>
    </row>
    <row r="243" spans="1:30" x14ac:dyDescent="0.25">
      <c r="A243" s="109" t="s">
        <v>867</v>
      </c>
      <c r="B243" s="17" t="s">
        <v>912</v>
      </c>
      <c r="C243" s="6">
        <v>80</v>
      </c>
      <c r="D243" s="6" t="s">
        <v>278</v>
      </c>
      <c r="E243" s="7" t="s">
        <v>474</v>
      </c>
      <c r="F243" s="138">
        <v>77.2</v>
      </c>
      <c r="G243" s="6" t="s">
        <v>258</v>
      </c>
      <c r="H243" s="7" t="s">
        <v>520</v>
      </c>
      <c r="I243" s="7" t="s">
        <v>531</v>
      </c>
      <c r="J243" s="28">
        <v>63254</v>
      </c>
      <c r="K243" s="9">
        <f t="shared" si="80"/>
        <v>173.2986301369863</v>
      </c>
      <c r="L243" s="71" t="s">
        <v>251</v>
      </c>
      <c r="M243" s="13" t="s">
        <v>251</v>
      </c>
      <c r="N243" s="13"/>
      <c r="O243" s="6" t="str">
        <f t="shared" si="81"/>
        <v>DA</v>
      </c>
      <c r="P243" s="13"/>
      <c r="Q243" s="6" t="str">
        <f t="shared" si="84"/>
        <v/>
      </c>
      <c r="R243" s="13" t="str">
        <f t="shared" si="77"/>
        <v>DA</v>
      </c>
      <c r="S243" s="13" t="str">
        <f t="shared" si="72"/>
        <v>DA</v>
      </c>
      <c r="T243" s="13"/>
      <c r="U243" s="13" t="str">
        <f t="shared" si="82"/>
        <v>DA</v>
      </c>
      <c r="V243" s="13" t="str">
        <f t="shared" si="83"/>
        <v>DA</v>
      </c>
      <c r="W243" s="13" t="str">
        <f t="shared" si="78"/>
        <v>DA</v>
      </c>
      <c r="X243" s="13" t="str">
        <f t="shared" si="79"/>
        <v>DA</v>
      </c>
      <c r="Y243" s="108"/>
      <c r="Z243" s="102"/>
      <c r="AA243" s="108"/>
      <c r="AB243" s="108"/>
      <c r="AC243" s="6"/>
      <c r="AD243" s="117"/>
    </row>
    <row r="244" spans="1:30" x14ac:dyDescent="0.25">
      <c r="A244" s="109" t="s">
        <v>868</v>
      </c>
      <c r="B244" s="17" t="s">
        <v>912</v>
      </c>
      <c r="C244" s="6">
        <v>80</v>
      </c>
      <c r="D244" s="6" t="s">
        <v>278</v>
      </c>
      <c r="E244" s="7" t="s">
        <v>475</v>
      </c>
      <c r="F244" s="138">
        <v>78</v>
      </c>
      <c r="G244" s="6" t="s">
        <v>258</v>
      </c>
      <c r="H244" s="7" t="s">
        <v>520</v>
      </c>
      <c r="I244" s="7" t="s">
        <v>531</v>
      </c>
      <c r="J244" s="28">
        <v>41827</v>
      </c>
      <c r="K244" s="9">
        <f t="shared" si="80"/>
        <v>114.59452054794521</v>
      </c>
      <c r="L244" s="71" t="s">
        <v>251</v>
      </c>
      <c r="M244" s="13" t="s">
        <v>251</v>
      </c>
      <c r="N244" s="13"/>
      <c r="O244" s="6" t="str">
        <f t="shared" si="81"/>
        <v>DA</v>
      </c>
      <c r="P244" s="13"/>
      <c r="Q244" s="6" t="str">
        <f t="shared" si="84"/>
        <v/>
      </c>
      <c r="R244" s="13" t="str">
        <f t="shared" si="77"/>
        <v>DA</v>
      </c>
      <c r="S244" s="13" t="str">
        <f t="shared" si="72"/>
        <v>DA</v>
      </c>
      <c r="T244" s="13"/>
      <c r="U244" s="13" t="str">
        <f t="shared" si="82"/>
        <v>DA</v>
      </c>
      <c r="V244" s="13" t="str">
        <f t="shared" si="83"/>
        <v>DA</v>
      </c>
      <c r="W244" s="13" t="str">
        <f t="shared" si="78"/>
        <v>DA</v>
      </c>
      <c r="X244" s="13" t="str">
        <f t="shared" si="79"/>
        <v>DA</v>
      </c>
      <c r="Y244" s="108"/>
      <c r="Z244" s="102"/>
      <c r="AA244" s="108"/>
      <c r="AB244" s="108"/>
      <c r="AC244" s="6"/>
      <c r="AD244" s="117"/>
    </row>
    <row r="245" spans="1:30" x14ac:dyDescent="0.25">
      <c r="A245" s="109" t="s">
        <v>869</v>
      </c>
      <c r="B245" s="17" t="s">
        <v>912</v>
      </c>
      <c r="C245" s="6">
        <v>80</v>
      </c>
      <c r="D245" s="6" t="s">
        <v>278</v>
      </c>
      <c r="E245" s="7" t="s">
        <v>476</v>
      </c>
      <c r="F245" s="138">
        <v>78.7</v>
      </c>
      <c r="G245" s="6" t="s">
        <v>256</v>
      </c>
      <c r="H245" s="7" t="s">
        <v>520</v>
      </c>
      <c r="I245" s="7" t="s">
        <v>532</v>
      </c>
      <c r="J245" s="28">
        <v>58186</v>
      </c>
      <c r="K245" s="9">
        <f t="shared" si="80"/>
        <v>159.41369863013699</v>
      </c>
      <c r="L245" s="71" t="s">
        <v>251</v>
      </c>
      <c r="M245" s="13" t="s">
        <v>251</v>
      </c>
      <c r="N245" s="13"/>
      <c r="O245" s="6" t="str">
        <f t="shared" si="81"/>
        <v>DA</v>
      </c>
      <c r="P245" s="13"/>
      <c r="Q245" s="6" t="str">
        <f t="shared" si="84"/>
        <v>DA</v>
      </c>
      <c r="R245" s="13" t="str">
        <f t="shared" si="77"/>
        <v>DA</v>
      </c>
      <c r="S245" s="13" t="str">
        <f t="shared" si="72"/>
        <v>DA</v>
      </c>
      <c r="T245" s="13"/>
      <c r="U245" s="13" t="str">
        <f t="shared" si="82"/>
        <v>DA</v>
      </c>
      <c r="V245" s="13" t="str">
        <f t="shared" si="83"/>
        <v>DA</v>
      </c>
      <c r="W245" s="13" t="str">
        <f t="shared" si="78"/>
        <v>DA</v>
      </c>
      <c r="X245" s="13" t="str">
        <f t="shared" si="79"/>
        <v>DA</v>
      </c>
      <c r="Y245" s="108"/>
      <c r="Z245" s="102"/>
      <c r="AA245" s="108"/>
      <c r="AB245" s="108"/>
      <c r="AC245" s="6"/>
      <c r="AD245" s="117"/>
    </row>
    <row r="246" spans="1:30" x14ac:dyDescent="0.25">
      <c r="A246" s="109" t="s">
        <v>870</v>
      </c>
      <c r="B246" s="17" t="s">
        <v>912</v>
      </c>
      <c r="C246" s="6">
        <v>80</v>
      </c>
      <c r="D246" s="6" t="s">
        <v>278</v>
      </c>
      <c r="E246" s="7" t="s">
        <v>477</v>
      </c>
      <c r="F246" s="138">
        <v>82.2</v>
      </c>
      <c r="G246" s="6" t="s">
        <v>258</v>
      </c>
      <c r="H246" s="7" t="s">
        <v>520</v>
      </c>
      <c r="I246" s="7" t="s">
        <v>531</v>
      </c>
      <c r="J246" s="28">
        <v>3467</v>
      </c>
      <c r="K246" s="9">
        <f t="shared" si="80"/>
        <v>9.4986301369863018</v>
      </c>
      <c r="L246" s="71" t="s">
        <v>251</v>
      </c>
      <c r="M246" s="13" t="s">
        <v>251</v>
      </c>
      <c r="N246" s="13"/>
      <c r="O246" s="6" t="str">
        <f t="shared" si="81"/>
        <v>DA</v>
      </c>
      <c r="P246" s="13"/>
      <c r="Q246" s="6" t="str">
        <f t="shared" si="84"/>
        <v/>
      </c>
      <c r="R246" s="13" t="str">
        <f t="shared" si="77"/>
        <v>DA</v>
      </c>
      <c r="S246" s="13" t="str">
        <f t="shared" si="72"/>
        <v>DA</v>
      </c>
      <c r="T246" s="13"/>
      <c r="U246" s="13" t="str">
        <f t="shared" si="82"/>
        <v>DA</v>
      </c>
      <c r="V246" s="13" t="str">
        <f t="shared" si="83"/>
        <v>DA</v>
      </c>
      <c r="W246" s="13" t="str">
        <f t="shared" si="78"/>
        <v>DA</v>
      </c>
      <c r="X246" s="13" t="str">
        <f t="shared" si="79"/>
        <v>DA</v>
      </c>
      <c r="Y246" s="108"/>
      <c r="Z246" s="102"/>
      <c r="AA246" s="108"/>
      <c r="AB246" s="108"/>
      <c r="AC246" s="6"/>
      <c r="AD246" s="117"/>
    </row>
    <row r="247" spans="1:30" x14ac:dyDescent="0.25">
      <c r="A247" s="109" t="s">
        <v>871</v>
      </c>
      <c r="B247" s="17" t="s">
        <v>912</v>
      </c>
      <c r="C247" s="6">
        <v>80</v>
      </c>
      <c r="D247" s="6" t="s">
        <v>278</v>
      </c>
      <c r="E247" s="7" t="s">
        <v>478</v>
      </c>
      <c r="F247" s="138">
        <v>88.3</v>
      </c>
      <c r="G247" s="6" t="s">
        <v>258</v>
      </c>
      <c r="H247" s="7" t="s">
        <v>520</v>
      </c>
      <c r="I247" s="7" t="s">
        <v>532</v>
      </c>
      <c r="J247" s="28">
        <v>15593</v>
      </c>
      <c r="K247" s="9">
        <f t="shared" si="80"/>
        <v>42.720547945205482</v>
      </c>
      <c r="L247" s="71" t="s">
        <v>251</v>
      </c>
      <c r="M247" s="13" t="s">
        <v>251</v>
      </c>
      <c r="N247" s="13"/>
      <c r="O247" s="6" t="str">
        <f t="shared" si="81"/>
        <v>DA</v>
      </c>
      <c r="P247" s="13"/>
      <c r="Q247" s="6" t="str">
        <f t="shared" si="84"/>
        <v/>
      </c>
      <c r="R247" s="13" t="str">
        <f t="shared" si="77"/>
        <v>DA</v>
      </c>
      <c r="S247" s="13" t="str">
        <f t="shared" si="72"/>
        <v>DA</v>
      </c>
      <c r="T247" s="13"/>
      <c r="U247" s="13" t="str">
        <f t="shared" si="82"/>
        <v>DA</v>
      </c>
      <c r="V247" s="13" t="str">
        <f t="shared" si="83"/>
        <v>DA</v>
      </c>
      <c r="W247" s="13" t="str">
        <f t="shared" si="78"/>
        <v>DA</v>
      </c>
      <c r="X247" s="13" t="str">
        <f t="shared" si="79"/>
        <v>DA</v>
      </c>
      <c r="Y247" s="108"/>
      <c r="Z247" s="102"/>
      <c r="AA247" s="108"/>
      <c r="AB247" s="108"/>
      <c r="AC247" s="6"/>
      <c r="AD247" s="117"/>
    </row>
    <row r="248" spans="1:30" x14ac:dyDescent="0.25">
      <c r="A248" s="109" t="s">
        <v>872</v>
      </c>
      <c r="B248" s="17" t="s">
        <v>912</v>
      </c>
      <c r="C248" s="6">
        <v>80</v>
      </c>
      <c r="D248" s="6" t="s">
        <v>278</v>
      </c>
      <c r="E248" s="7" t="s">
        <v>479</v>
      </c>
      <c r="F248" s="138">
        <v>94</v>
      </c>
      <c r="G248" s="6" t="s">
        <v>258</v>
      </c>
      <c r="H248" s="7" t="s">
        <v>520</v>
      </c>
      <c r="I248" s="7" t="s">
        <v>531</v>
      </c>
      <c r="J248" s="28">
        <v>10457</v>
      </c>
      <c r="K248" s="9">
        <f t="shared" si="80"/>
        <v>28.649315068493152</v>
      </c>
      <c r="L248" s="71" t="s">
        <v>251</v>
      </c>
      <c r="M248" s="13" t="s">
        <v>251</v>
      </c>
      <c r="N248" s="13"/>
      <c r="O248" s="6" t="str">
        <f t="shared" si="81"/>
        <v>DA</v>
      </c>
      <c r="P248" s="13"/>
      <c r="Q248" s="6" t="str">
        <f t="shared" si="84"/>
        <v/>
      </c>
      <c r="R248" s="13" t="str">
        <f t="shared" ref="R248:R284" si="85">IF(AND(OR(I248="postaja", I248="postajališče"), J248&gt;1000), "DA", "")</f>
        <v>DA</v>
      </c>
      <c r="S248" s="13" t="str">
        <f t="shared" si="72"/>
        <v>DA</v>
      </c>
      <c r="T248" s="13"/>
      <c r="U248" s="13" t="str">
        <f t="shared" si="82"/>
        <v>DA</v>
      </c>
      <c r="V248" s="13" t="str">
        <f t="shared" si="83"/>
        <v>DA</v>
      </c>
      <c r="W248" s="13" t="str">
        <f t="shared" ref="W248:W284" si="86">IF(AND(OR(I248="postaja", I248="postajališče"), J248&gt;1000), "DA", "")</f>
        <v>DA</v>
      </c>
      <c r="X248" s="13" t="str">
        <f t="shared" ref="X248:X284" si="87">IF(AND(OR(I248="postaja", I248="postajališče"), J248&gt;1000), "DA", "")</f>
        <v>DA</v>
      </c>
      <c r="Y248" s="108"/>
      <c r="Z248" s="102"/>
      <c r="AA248" s="108"/>
      <c r="AB248" s="108"/>
      <c r="AC248" s="6"/>
      <c r="AD248" s="117"/>
    </row>
    <row r="249" spans="1:30" x14ac:dyDescent="0.25">
      <c r="A249" s="109" t="s">
        <v>873</v>
      </c>
      <c r="B249" s="18" t="s">
        <v>911</v>
      </c>
      <c r="C249" s="6">
        <v>80</v>
      </c>
      <c r="D249" s="6" t="s">
        <v>278</v>
      </c>
      <c r="E249" s="7" t="s">
        <v>480</v>
      </c>
      <c r="F249" s="138">
        <v>97</v>
      </c>
      <c r="G249" s="27" t="s">
        <v>257</v>
      </c>
      <c r="H249" s="7" t="s">
        <v>520</v>
      </c>
      <c r="I249" s="7" t="s">
        <v>532</v>
      </c>
      <c r="J249" s="28">
        <v>95064</v>
      </c>
      <c r="K249" s="9">
        <f t="shared" si="80"/>
        <v>260.44931506849315</v>
      </c>
      <c r="L249" s="71" t="s">
        <v>251</v>
      </c>
      <c r="M249" s="13" t="s">
        <v>251</v>
      </c>
      <c r="N249" s="13"/>
      <c r="O249" s="6" t="str">
        <f t="shared" si="81"/>
        <v>DA</v>
      </c>
      <c r="P249" s="13"/>
      <c r="Q249" s="6" t="str">
        <f t="shared" si="84"/>
        <v>DA</v>
      </c>
      <c r="R249" s="13" t="str">
        <f t="shared" si="85"/>
        <v>DA</v>
      </c>
      <c r="S249" s="13" t="str">
        <f t="shared" si="72"/>
        <v>DA</v>
      </c>
      <c r="T249" s="13"/>
      <c r="U249" s="13" t="str">
        <f t="shared" si="82"/>
        <v>DA</v>
      </c>
      <c r="V249" s="13" t="str">
        <f t="shared" si="83"/>
        <v>DA</v>
      </c>
      <c r="W249" s="13" t="str">
        <f t="shared" si="86"/>
        <v>DA</v>
      </c>
      <c r="X249" s="13" t="str">
        <f t="shared" si="87"/>
        <v>DA</v>
      </c>
      <c r="Y249" s="108"/>
      <c r="Z249" s="102"/>
      <c r="AA249" s="130" t="s">
        <v>251</v>
      </c>
      <c r="AB249" s="108"/>
      <c r="AC249" s="6"/>
      <c r="AD249" s="117"/>
    </row>
    <row r="250" spans="1:30" x14ac:dyDescent="0.25">
      <c r="A250" s="109" t="s">
        <v>874</v>
      </c>
      <c r="B250" s="17" t="s">
        <v>911</v>
      </c>
      <c r="C250" s="6">
        <v>80</v>
      </c>
      <c r="D250" s="6" t="s">
        <v>278</v>
      </c>
      <c r="E250" s="7" t="s">
        <v>481</v>
      </c>
      <c r="F250" s="138">
        <v>99.5</v>
      </c>
      <c r="G250" s="6" t="s">
        <v>258</v>
      </c>
      <c r="H250" s="7" t="s">
        <v>520</v>
      </c>
      <c r="I250" s="7" t="s">
        <v>531</v>
      </c>
      <c r="J250" s="28">
        <v>5068</v>
      </c>
      <c r="K250" s="9">
        <f t="shared" si="80"/>
        <v>13.884931506849314</v>
      </c>
      <c r="L250" s="71" t="s">
        <v>251</v>
      </c>
      <c r="M250" s="13" t="s">
        <v>251</v>
      </c>
      <c r="N250" s="13"/>
      <c r="O250" s="6" t="str">
        <f t="shared" si="81"/>
        <v>DA</v>
      </c>
      <c r="P250" s="13"/>
      <c r="Q250" s="6" t="str">
        <f t="shared" si="84"/>
        <v/>
      </c>
      <c r="R250" s="13" t="str">
        <f t="shared" si="85"/>
        <v>DA</v>
      </c>
      <c r="S250" s="13" t="str">
        <f t="shared" si="72"/>
        <v>DA</v>
      </c>
      <c r="T250" s="13"/>
      <c r="U250" s="13" t="str">
        <f t="shared" si="82"/>
        <v>DA</v>
      </c>
      <c r="V250" s="13" t="str">
        <f t="shared" si="83"/>
        <v>DA</v>
      </c>
      <c r="W250" s="13" t="str">
        <f t="shared" si="86"/>
        <v>DA</v>
      </c>
      <c r="X250" s="13" t="str">
        <f t="shared" si="87"/>
        <v>DA</v>
      </c>
      <c r="Y250" s="108"/>
      <c r="Z250" s="102"/>
      <c r="AA250" s="108"/>
      <c r="AB250" s="108"/>
      <c r="AC250" s="6"/>
      <c r="AD250" s="117"/>
    </row>
    <row r="251" spans="1:30" x14ac:dyDescent="0.25">
      <c r="A251" s="109" t="s">
        <v>875</v>
      </c>
      <c r="B251" s="17" t="s">
        <v>911</v>
      </c>
      <c r="C251" s="6">
        <v>80</v>
      </c>
      <c r="D251" s="6" t="s">
        <v>278</v>
      </c>
      <c r="E251" s="7" t="s">
        <v>482</v>
      </c>
      <c r="F251" s="138">
        <v>101.9</v>
      </c>
      <c r="G251" s="6" t="s">
        <v>258</v>
      </c>
      <c r="H251" s="7" t="s">
        <v>520</v>
      </c>
      <c r="I251" s="29" t="s">
        <v>531</v>
      </c>
      <c r="J251" s="28">
        <v>8168</v>
      </c>
      <c r="K251" s="9">
        <f t="shared" si="80"/>
        <v>22.378082191780823</v>
      </c>
      <c r="L251" s="71" t="s">
        <v>251</v>
      </c>
      <c r="M251" s="13" t="s">
        <v>251</v>
      </c>
      <c r="N251" s="13"/>
      <c r="O251" s="6" t="str">
        <f t="shared" si="81"/>
        <v>DA</v>
      </c>
      <c r="P251" s="13"/>
      <c r="Q251" s="6" t="str">
        <f t="shared" si="84"/>
        <v/>
      </c>
      <c r="R251" s="13" t="str">
        <f t="shared" si="85"/>
        <v>DA</v>
      </c>
      <c r="S251" s="13" t="str">
        <f t="shared" si="72"/>
        <v>DA</v>
      </c>
      <c r="T251" s="13"/>
      <c r="U251" s="13" t="str">
        <f t="shared" si="82"/>
        <v>DA</v>
      </c>
      <c r="V251" s="13" t="str">
        <f t="shared" si="83"/>
        <v>DA</v>
      </c>
      <c r="W251" s="13" t="str">
        <f t="shared" si="86"/>
        <v>DA</v>
      </c>
      <c r="X251" s="13" t="str">
        <f t="shared" si="87"/>
        <v>DA</v>
      </c>
      <c r="Y251" s="108"/>
      <c r="Z251" s="102"/>
      <c r="AA251" s="108"/>
      <c r="AB251" s="108"/>
      <c r="AC251" s="6"/>
      <c r="AD251" s="117"/>
    </row>
    <row r="252" spans="1:30" x14ac:dyDescent="0.25">
      <c r="A252" s="109" t="s">
        <v>876</v>
      </c>
      <c r="B252" s="17" t="s">
        <v>911</v>
      </c>
      <c r="C252" s="6">
        <v>80</v>
      </c>
      <c r="D252" s="6" t="s">
        <v>278</v>
      </c>
      <c r="E252" s="7" t="s">
        <v>483</v>
      </c>
      <c r="F252" s="138">
        <v>104.7</v>
      </c>
      <c r="G252" s="6" t="s">
        <v>258</v>
      </c>
      <c r="H252" s="7" t="s">
        <v>520</v>
      </c>
      <c r="I252" s="7" t="s">
        <v>531</v>
      </c>
      <c r="J252" s="28">
        <v>9856</v>
      </c>
      <c r="K252" s="9">
        <f t="shared" si="80"/>
        <v>27.002739726027396</v>
      </c>
      <c r="L252" s="71" t="s">
        <v>251</v>
      </c>
      <c r="M252" s="13" t="s">
        <v>251</v>
      </c>
      <c r="N252" s="13"/>
      <c r="O252" s="6" t="str">
        <f t="shared" si="81"/>
        <v>DA</v>
      </c>
      <c r="P252" s="13"/>
      <c r="Q252" s="6" t="str">
        <f t="shared" si="84"/>
        <v/>
      </c>
      <c r="R252" s="13" t="str">
        <f t="shared" si="85"/>
        <v>DA</v>
      </c>
      <c r="S252" s="13" t="str">
        <f t="shared" si="72"/>
        <v>DA</v>
      </c>
      <c r="T252" s="13"/>
      <c r="U252" s="13" t="str">
        <f t="shared" si="82"/>
        <v>DA</v>
      </c>
      <c r="V252" s="13" t="str">
        <f t="shared" si="83"/>
        <v>DA</v>
      </c>
      <c r="W252" s="13" t="str">
        <f t="shared" si="86"/>
        <v>DA</v>
      </c>
      <c r="X252" s="13" t="str">
        <f t="shared" si="87"/>
        <v>DA</v>
      </c>
      <c r="Y252" s="108"/>
      <c r="Z252" s="102"/>
      <c r="AA252" s="108"/>
      <c r="AB252" s="108"/>
      <c r="AC252" s="6"/>
      <c r="AD252" s="117"/>
    </row>
    <row r="253" spans="1:30" x14ac:dyDescent="0.25">
      <c r="A253" s="109" t="s">
        <v>877</v>
      </c>
      <c r="B253" s="17" t="s">
        <v>911</v>
      </c>
      <c r="C253" s="6">
        <v>80</v>
      </c>
      <c r="D253" s="6" t="s">
        <v>278</v>
      </c>
      <c r="E253" s="7" t="s">
        <v>484</v>
      </c>
      <c r="F253" s="138">
        <v>107.3</v>
      </c>
      <c r="G253" s="6" t="s">
        <v>258</v>
      </c>
      <c r="H253" s="7" t="s">
        <v>520</v>
      </c>
      <c r="I253" s="7" t="s">
        <v>531</v>
      </c>
      <c r="J253" s="28">
        <v>11984</v>
      </c>
      <c r="K253" s="9">
        <f t="shared" si="80"/>
        <v>32.832876712328769</v>
      </c>
      <c r="L253" s="71" t="s">
        <v>251</v>
      </c>
      <c r="M253" s="13" t="s">
        <v>251</v>
      </c>
      <c r="N253" s="13"/>
      <c r="O253" s="6" t="str">
        <f t="shared" si="81"/>
        <v>DA</v>
      </c>
      <c r="P253" s="13"/>
      <c r="Q253" s="6" t="str">
        <f t="shared" si="84"/>
        <v/>
      </c>
      <c r="R253" s="13" t="str">
        <f t="shared" si="85"/>
        <v>DA</v>
      </c>
      <c r="S253" s="13" t="str">
        <f t="shared" si="72"/>
        <v>DA</v>
      </c>
      <c r="T253" s="13"/>
      <c r="U253" s="13" t="str">
        <f t="shared" si="82"/>
        <v>DA</v>
      </c>
      <c r="V253" s="13" t="str">
        <f t="shared" si="83"/>
        <v>DA</v>
      </c>
      <c r="W253" s="13" t="str">
        <f t="shared" si="86"/>
        <v>DA</v>
      </c>
      <c r="X253" s="13" t="str">
        <f t="shared" si="87"/>
        <v>DA</v>
      </c>
      <c r="Y253" s="108"/>
      <c r="Z253" s="102"/>
      <c r="AA253" s="108"/>
      <c r="AB253" s="108"/>
      <c r="AC253" s="6"/>
      <c r="AD253" s="117"/>
    </row>
    <row r="254" spans="1:30" x14ac:dyDescent="0.25">
      <c r="A254" s="109" t="s">
        <v>878</v>
      </c>
      <c r="B254" s="17" t="s">
        <v>911</v>
      </c>
      <c r="C254" s="6">
        <v>80</v>
      </c>
      <c r="D254" s="6" t="s">
        <v>278</v>
      </c>
      <c r="E254" s="7" t="s">
        <v>485</v>
      </c>
      <c r="F254" s="138">
        <v>110.8</v>
      </c>
      <c r="G254" s="6" t="s">
        <v>258</v>
      </c>
      <c r="H254" s="7" t="s">
        <v>520</v>
      </c>
      <c r="I254" s="7" t="s">
        <v>532</v>
      </c>
      <c r="J254" s="28">
        <v>13479</v>
      </c>
      <c r="K254" s="9">
        <f t="shared" si="80"/>
        <v>36.92876712328767</v>
      </c>
      <c r="L254" s="71" t="s">
        <v>251</v>
      </c>
      <c r="M254" s="13" t="s">
        <v>251</v>
      </c>
      <c r="N254" s="13"/>
      <c r="O254" s="6" t="str">
        <f t="shared" si="81"/>
        <v>DA</v>
      </c>
      <c r="P254" s="13"/>
      <c r="Q254" s="6" t="str">
        <f t="shared" si="84"/>
        <v/>
      </c>
      <c r="R254" s="13" t="str">
        <f t="shared" si="85"/>
        <v>DA</v>
      </c>
      <c r="S254" s="13" t="str">
        <f t="shared" si="72"/>
        <v>DA</v>
      </c>
      <c r="T254" s="13"/>
      <c r="U254" s="13" t="str">
        <f t="shared" si="82"/>
        <v>DA</v>
      </c>
      <c r="V254" s="13" t="str">
        <f t="shared" si="83"/>
        <v>DA</v>
      </c>
      <c r="W254" s="13" t="str">
        <f t="shared" si="86"/>
        <v>DA</v>
      </c>
      <c r="X254" s="13" t="str">
        <f t="shared" si="87"/>
        <v>DA</v>
      </c>
      <c r="Y254" s="108"/>
      <c r="Z254" s="102"/>
      <c r="AA254" s="108"/>
      <c r="AB254" s="108"/>
      <c r="AC254" s="6"/>
      <c r="AD254" s="117"/>
    </row>
    <row r="255" spans="1:30" x14ac:dyDescent="0.25">
      <c r="A255" s="109" t="s">
        <v>879</v>
      </c>
      <c r="B255" s="17" t="s">
        <v>911</v>
      </c>
      <c r="C255" s="6">
        <v>80</v>
      </c>
      <c r="D255" s="6" t="s">
        <v>278</v>
      </c>
      <c r="E255" s="7" t="s">
        <v>486</v>
      </c>
      <c r="F255" s="138">
        <v>112.7</v>
      </c>
      <c r="G255" s="6" t="s">
        <v>258</v>
      </c>
      <c r="H255" s="7" t="s">
        <v>520</v>
      </c>
      <c r="I255" s="7" t="s">
        <v>531</v>
      </c>
      <c r="J255" s="28">
        <v>3701</v>
      </c>
      <c r="K255" s="9">
        <f t="shared" si="80"/>
        <v>10.139726027397261</v>
      </c>
      <c r="L255" s="71" t="s">
        <v>251</v>
      </c>
      <c r="M255" s="13" t="s">
        <v>251</v>
      </c>
      <c r="N255" s="13"/>
      <c r="O255" s="6" t="str">
        <f t="shared" si="81"/>
        <v>DA</v>
      </c>
      <c r="P255" s="13"/>
      <c r="Q255" s="6" t="str">
        <f t="shared" si="84"/>
        <v/>
      </c>
      <c r="R255" s="13" t="str">
        <f t="shared" si="85"/>
        <v>DA</v>
      </c>
      <c r="S255" s="13" t="str">
        <f t="shared" si="72"/>
        <v>DA</v>
      </c>
      <c r="T255" s="13"/>
      <c r="U255" s="13" t="str">
        <f t="shared" si="82"/>
        <v>DA</v>
      </c>
      <c r="V255" s="13" t="str">
        <f t="shared" si="83"/>
        <v>DA</v>
      </c>
      <c r="W255" s="13" t="str">
        <f t="shared" si="86"/>
        <v>DA</v>
      </c>
      <c r="X255" s="13" t="str">
        <f t="shared" si="87"/>
        <v>DA</v>
      </c>
      <c r="Y255" s="108"/>
      <c r="Z255" s="102"/>
      <c r="AA255" s="108"/>
      <c r="AB255" s="108"/>
      <c r="AC255" s="6"/>
      <c r="AD255" s="117"/>
    </row>
    <row r="256" spans="1:30" x14ac:dyDescent="0.25">
      <c r="A256" s="109" t="s">
        <v>880</v>
      </c>
      <c r="B256" s="17" t="s">
        <v>911</v>
      </c>
      <c r="C256" s="6">
        <v>80</v>
      </c>
      <c r="D256" s="6" t="s">
        <v>278</v>
      </c>
      <c r="E256" s="7" t="s">
        <v>487</v>
      </c>
      <c r="F256" s="138">
        <v>116.5</v>
      </c>
      <c r="G256" s="27" t="s">
        <v>257</v>
      </c>
      <c r="H256" s="7" t="s">
        <v>520</v>
      </c>
      <c r="I256" s="7" t="s">
        <v>532</v>
      </c>
      <c r="J256" s="28">
        <v>98518</v>
      </c>
      <c r="K256" s="9">
        <f t="shared" si="80"/>
        <v>269.91232876712331</v>
      </c>
      <c r="L256" s="71" t="s">
        <v>251</v>
      </c>
      <c r="M256" s="13" t="s">
        <v>251</v>
      </c>
      <c r="N256" s="13"/>
      <c r="O256" s="6" t="str">
        <f t="shared" si="81"/>
        <v>DA</v>
      </c>
      <c r="P256" s="13"/>
      <c r="Q256" s="6" t="str">
        <f t="shared" si="84"/>
        <v/>
      </c>
      <c r="R256" s="13" t="str">
        <f t="shared" si="85"/>
        <v>DA</v>
      </c>
      <c r="S256" s="13" t="str">
        <f t="shared" si="72"/>
        <v>DA</v>
      </c>
      <c r="T256" s="13"/>
      <c r="U256" s="13" t="str">
        <f t="shared" si="82"/>
        <v>DA</v>
      </c>
      <c r="V256" s="13" t="str">
        <f t="shared" si="83"/>
        <v>DA</v>
      </c>
      <c r="W256" s="13" t="str">
        <f t="shared" si="86"/>
        <v>DA</v>
      </c>
      <c r="X256" s="13" t="str">
        <f t="shared" si="87"/>
        <v>DA</v>
      </c>
      <c r="Y256" s="108"/>
      <c r="Z256" s="102"/>
      <c r="AA256" s="108"/>
      <c r="AB256" s="108"/>
      <c r="AC256" s="6"/>
      <c r="AD256" s="117"/>
    </row>
    <row r="257" spans="1:30" ht="45" x14ac:dyDescent="0.25">
      <c r="A257" s="109" t="s">
        <v>881</v>
      </c>
      <c r="B257" s="17" t="s">
        <v>911</v>
      </c>
      <c r="C257" s="6">
        <v>80</v>
      </c>
      <c r="D257" s="6" t="s">
        <v>278</v>
      </c>
      <c r="E257" s="7" t="s">
        <v>488</v>
      </c>
      <c r="F257" s="138">
        <v>118.7</v>
      </c>
      <c r="G257" s="6" t="s">
        <v>258</v>
      </c>
      <c r="H257" s="7" t="s">
        <v>520</v>
      </c>
      <c r="I257" s="7" t="s">
        <v>531</v>
      </c>
      <c r="J257" s="28">
        <v>628</v>
      </c>
      <c r="K257" s="9">
        <f t="shared" si="80"/>
        <v>1.7205479452054795</v>
      </c>
      <c r="L257" s="71"/>
      <c r="M257" s="13"/>
      <c r="N257" s="13"/>
      <c r="O257" s="6"/>
      <c r="P257" s="13"/>
      <c r="Q257" s="6" t="str">
        <f>IF(OR(G257="I",G257="II",AA257="DA",AB257="DA"),"DA","")</f>
        <v/>
      </c>
      <c r="R257" s="13" t="str">
        <f t="shared" si="85"/>
        <v/>
      </c>
      <c r="S257" s="13" t="str">
        <f t="shared" si="72"/>
        <v/>
      </c>
      <c r="T257" s="13"/>
      <c r="U257" s="13"/>
      <c r="V257" s="13" t="str">
        <f t="shared" si="83"/>
        <v/>
      </c>
      <c r="W257" s="13" t="str">
        <f t="shared" si="86"/>
        <v/>
      </c>
      <c r="X257" s="13" t="str">
        <f t="shared" si="87"/>
        <v/>
      </c>
      <c r="Y257" s="108"/>
      <c r="Z257" s="102"/>
      <c r="AA257" s="108"/>
      <c r="AB257" s="108"/>
      <c r="AC257" s="6"/>
      <c r="AD257" s="117" t="s">
        <v>956</v>
      </c>
    </row>
    <row r="258" spans="1:30" x14ac:dyDescent="0.25">
      <c r="A258" s="109" t="s">
        <v>882</v>
      </c>
      <c r="B258" s="17" t="s">
        <v>911</v>
      </c>
      <c r="C258" s="6">
        <v>80</v>
      </c>
      <c r="D258" s="6" t="s">
        <v>278</v>
      </c>
      <c r="E258" s="7" t="s">
        <v>489</v>
      </c>
      <c r="F258" s="138">
        <v>122.3</v>
      </c>
      <c r="G258" s="27" t="s">
        <v>257</v>
      </c>
      <c r="H258" s="7" t="s">
        <v>520</v>
      </c>
      <c r="I258" s="7" t="s">
        <v>532</v>
      </c>
      <c r="J258" s="28">
        <v>43758</v>
      </c>
      <c r="K258" s="9">
        <f t="shared" si="80"/>
        <v>119.88493150684931</v>
      </c>
      <c r="L258" s="71" t="s">
        <v>251</v>
      </c>
      <c r="M258" s="13" t="s">
        <v>251</v>
      </c>
      <c r="N258" s="13"/>
      <c r="O258" s="6" t="str">
        <f t="shared" ref="O258:O267" si="88">IF(AND(OR(I258="postaja", I258="postajališče"), J258&gt;1000), "DA", "")</f>
        <v>DA</v>
      </c>
      <c r="P258" s="13"/>
      <c r="Q258" s="6" t="str">
        <f>IF(OR(G258="I",G258="II",AA258="DA",AB258="DA"),"DA","")</f>
        <v/>
      </c>
      <c r="R258" s="13" t="str">
        <f t="shared" si="85"/>
        <v>DA</v>
      </c>
      <c r="S258" s="13" t="str">
        <f t="shared" si="72"/>
        <v>DA</v>
      </c>
      <c r="T258" s="13"/>
      <c r="U258" s="13" t="str">
        <f t="shared" ref="U258:U267" si="89">IF(AND(OR(I258="postaja", I258="postajališče"), J258&gt;1000), "DA", "")</f>
        <v>DA</v>
      </c>
      <c r="V258" s="13" t="str">
        <f t="shared" si="83"/>
        <v>DA</v>
      </c>
      <c r="W258" s="13" t="str">
        <f t="shared" si="86"/>
        <v>DA</v>
      </c>
      <c r="X258" s="13" t="str">
        <f t="shared" si="87"/>
        <v>DA</v>
      </c>
      <c r="Y258" s="108"/>
      <c r="Z258" s="102"/>
      <c r="AA258" s="108"/>
      <c r="AB258" s="108"/>
      <c r="AC258" s="6"/>
      <c r="AD258" s="117"/>
    </row>
    <row r="259" spans="1:30" x14ac:dyDescent="0.25">
      <c r="A259" s="109" t="s">
        <v>883</v>
      </c>
      <c r="B259" s="17" t="s">
        <v>911</v>
      </c>
      <c r="C259" s="6">
        <v>80</v>
      </c>
      <c r="D259" s="6" t="s">
        <v>278</v>
      </c>
      <c r="E259" s="7" t="s">
        <v>115</v>
      </c>
      <c r="F259" s="138">
        <v>126.8</v>
      </c>
      <c r="G259" s="6" t="s">
        <v>258</v>
      </c>
      <c r="H259" s="7" t="s">
        <v>520</v>
      </c>
      <c r="I259" s="7" t="s">
        <v>531</v>
      </c>
      <c r="J259" s="28">
        <v>15038</v>
      </c>
      <c r="K259" s="9">
        <f t="shared" si="80"/>
        <v>41.2</v>
      </c>
      <c r="L259" s="71" t="s">
        <v>251</v>
      </c>
      <c r="M259" s="13" t="s">
        <v>251</v>
      </c>
      <c r="N259" s="13"/>
      <c r="O259" s="6" t="str">
        <f t="shared" si="88"/>
        <v>DA</v>
      </c>
      <c r="P259" s="13"/>
      <c r="Q259" s="6" t="str">
        <f>IF(OR(G259="I",G259="II",AA259="DA",AB259="DA"),"DA","")</f>
        <v/>
      </c>
      <c r="R259" s="13" t="str">
        <f t="shared" si="85"/>
        <v>DA</v>
      </c>
      <c r="S259" s="13" t="str">
        <f t="shared" si="72"/>
        <v>DA</v>
      </c>
      <c r="T259" s="13"/>
      <c r="U259" s="13" t="str">
        <f t="shared" si="89"/>
        <v>DA</v>
      </c>
      <c r="V259" s="13" t="str">
        <f t="shared" si="83"/>
        <v>DA</v>
      </c>
      <c r="W259" s="13" t="str">
        <f t="shared" si="86"/>
        <v>DA</v>
      </c>
      <c r="X259" s="13" t="str">
        <f t="shared" si="87"/>
        <v>DA</v>
      </c>
      <c r="Y259" s="108"/>
      <c r="Z259" s="102"/>
      <c r="AA259" s="108"/>
      <c r="AB259" s="108"/>
      <c r="AC259" s="6"/>
      <c r="AD259" s="117"/>
    </row>
    <row r="260" spans="1:30" x14ac:dyDescent="0.25">
      <c r="A260" s="109" t="s">
        <v>884</v>
      </c>
      <c r="B260" s="17" t="s">
        <v>911</v>
      </c>
      <c r="C260" s="6">
        <v>80</v>
      </c>
      <c r="D260" s="6" t="s">
        <v>278</v>
      </c>
      <c r="E260" s="7" t="s">
        <v>490</v>
      </c>
      <c r="F260" s="138">
        <v>128.80000000000001</v>
      </c>
      <c r="G260" s="6" t="s">
        <v>258</v>
      </c>
      <c r="H260" s="7" t="s">
        <v>520</v>
      </c>
      <c r="I260" s="7" t="s">
        <v>531</v>
      </c>
      <c r="J260" s="28">
        <v>13153</v>
      </c>
      <c r="K260" s="9">
        <f t="shared" si="80"/>
        <v>36.035616438356165</v>
      </c>
      <c r="L260" s="71" t="s">
        <v>251</v>
      </c>
      <c r="M260" s="13" t="s">
        <v>251</v>
      </c>
      <c r="N260" s="13"/>
      <c r="O260" s="6" t="str">
        <f t="shared" si="88"/>
        <v>DA</v>
      </c>
      <c r="P260" s="13"/>
      <c r="Q260" s="6" t="str">
        <f>IF(OR(G260="I",G260="II",AA260="DA",AB260="DA"),"DA","")</f>
        <v/>
      </c>
      <c r="R260" s="13" t="str">
        <f t="shared" si="85"/>
        <v>DA</v>
      </c>
      <c r="S260" s="13" t="str">
        <f t="shared" si="72"/>
        <v>DA</v>
      </c>
      <c r="T260" s="13"/>
      <c r="U260" s="13" t="str">
        <f t="shared" si="89"/>
        <v>DA</v>
      </c>
      <c r="V260" s="13" t="str">
        <f t="shared" si="83"/>
        <v>DA</v>
      </c>
      <c r="W260" s="13" t="str">
        <f t="shared" si="86"/>
        <v>DA</v>
      </c>
      <c r="X260" s="13" t="str">
        <f t="shared" si="87"/>
        <v>DA</v>
      </c>
      <c r="Y260" s="108"/>
      <c r="Z260" s="102"/>
      <c r="AA260" s="108"/>
      <c r="AB260" s="108"/>
      <c r="AC260" s="6"/>
      <c r="AD260" s="117"/>
    </row>
    <row r="261" spans="1:30" s="113" customFormat="1" x14ac:dyDescent="0.25">
      <c r="A261" s="109" t="s">
        <v>885</v>
      </c>
      <c r="B261" s="17" t="s">
        <v>911</v>
      </c>
      <c r="C261" s="6">
        <v>80</v>
      </c>
      <c r="D261" s="6" t="s">
        <v>278</v>
      </c>
      <c r="E261" s="7" t="s">
        <v>491</v>
      </c>
      <c r="F261" s="138">
        <v>132.5</v>
      </c>
      <c r="G261" s="27" t="s">
        <v>257</v>
      </c>
      <c r="H261" s="7" t="s">
        <v>520</v>
      </c>
      <c r="I261" s="7" t="s">
        <v>532</v>
      </c>
      <c r="J261" s="28">
        <v>203828</v>
      </c>
      <c r="K261" s="9">
        <f t="shared" si="80"/>
        <v>558.43287671232872</v>
      </c>
      <c r="L261" s="71" t="s">
        <v>251</v>
      </c>
      <c r="M261" s="13" t="s">
        <v>251</v>
      </c>
      <c r="N261" s="13"/>
      <c r="O261" s="6" t="str">
        <f t="shared" si="88"/>
        <v>DA</v>
      </c>
      <c r="P261" s="13"/>
      <c r="Q261" s="6" t="str">
        <f>IF(OR(G261="I",G261="II",AA261="DA",AB261="DA"),"DA","")</f>
        <v>DA</v>
      </c>
      <c r="R261" s="13" t="str">
        <f t="shared" si="85"/>
        <v>DA</v>
      </c>
      <c r="S261" s="13" t="str">
        <f t="shared" si="72"/>
        <v>DA</v>
      </c>
      <c r="T261" s="13"/>
      <c r="U261" s="13" t="str">
        <f t="shared" si="89"/>
        <v>DA</v>
      </c>
      <c r="V261" s="13" t="str">
        <f t="shared" si="83"/>
        <v>DA</v>
      </c>
      <c r="W261" s="13" t="str">
        <f t="shared" si="86"/>
        <v>DA</v>
      </c>
      <c r="X261" s="13" t="str">
        <f t="shared" si="87"/>
        <v>DA</v>
      </c>
      <c r="Y261" s="108"/>
      <c r="Z261" s="102"/>
      <c r="AA261" s="130" t="s">
        <v>251</v>
      </c>
      <c r="AB261" s="108"/>
      <c r="AC261" s="6"/>
      <c r="AD261" s="118"/>
    </row>
    <row r="262" spans="1:30" x14ac:dyDescent="0.25">
      <c r="A262" s="109" t="s">
        <v>886</v>
      </c>
      <c r="B262" s="17" t="s">
        <v>911</v>
      </c>
      <c r="C262" s="6">
        <v>80</v>
      </c>
      <c r="D262" s="6" t="s">
        <v>278</v>
      </c>
      <c r="E262" s="7" t="s">
        <v>492</v>
      </c>
      <c r="F262" s="138">
        <v>136.1</v>
      </c>
      <c r="G262" s="6" t="s">
        <v>258</v>
      </c>
      <c r="H262" s="7" t="s">
        <v>520</v>
      </c>
      <c r="I262" s="7" t="s">
        <v>531</v>
      </c>
      <c r="J262" s="28">
        <v>33640</v>
      </c>
      <c r="K262" s="9">
        <f t="shared" ref="K262:K284" si="90">J262/365</f>
        <v>92.164383561643831</v>
      </c>
      <c r="L262" s="71" t="s">
        <v>251</v>
      </c>
      <c r="M262" s="13" t="s">
        <v>251</v>
      </c>
      <c r="N262" s="13"/>
      <c r="O262" s="6" t="str">
        <f t="shared" si="88"/>
        <v>DA</v>
      </c>
      <c r="P262" s="13"/>
      <c r="Q262" s="6" t="str">
        <f t="shared" ref="Q262:Q284" si="91">IF(OR(G262="I",G262="II",AA262="DA",AB262="DA"),"DA","")</f>
        <v/>
      </c>
      <c r="R262" s="13" t="str">
        <f t="shared" si="85"/>
        <v>DA</v>
      </c>
      <c r="S262" s="13" t="str">
        <f t="shared" si="72"/>
        <v>DA</v>
      </c>
      <c r="T262" s="13"/>
      <c r="U262" s="13" t="str">
        <f t="shared" si="89"/>
        <v>DA</v>
      </c>
      <c r="V262" s="13" t="str">
        <f t="shared" si="83"/>
        <v>DA</v>
      </c>
      <c r="W262" s="13" t="str">
        <f t="shared" si="86"/>
        <v>DA</v>
      </c>
      <c r="X262" s="13" t="str">
        <f t="shared" si="87"/>
        <v>DA</v>
      </c>
      <c r="Y262" s="108"/>
      <c r="Z262" s="102"/>
      <c r="AA262" s="108"/>
      <c r="AB262" s="108"/>
      <c r="AC262" s="6"/>
      <c r="AD262" s="117"/>
    </row>
    <row r="263" spans="1:30" x14ac:dyDescent="0.25">
      <c r="A263" s="109" t="s">
        <v>887</v>
      </c>
      <c r="B263" s="17" t="s">
        <v>911</v>
      </c>
      <c r="C263" s="6">
        <v>80</v>
      </c>
      <c r="D263" s="6" t="s">
        <v>278</v>
      </c>
      <c r="E263" s="7" t="s">
        <v>493</v>
      </c>
      <c r="F263" s="138">
        <v>142</v>
      </c>
      <c r="G263" s="6" t="s">
        <v>258</v>
      </c>
      <c r="H263" s="7" t="s">
        <v>520</v>
      </c>
      <c r="I263" s="7" t="s">
        <v>532</v>
      </c>
      <c r="J263" s="28">
        <v>78650</v>
      </c>
      <c r="K263" s="9">
        <f t="shared" si="90"/>
        <v>215.47945205479451</v>
      </c>
      <c r="L263" s="71" t="s">
        <v>251</v>
      </c>
      <c r="M263" s="13" t="s">
        <v>251</v>
      </c>
      <c r="N263" s="13"/>
      <c r="O263" s="6" t="str">
        <f t="shared" si="88"/>
        <v>DA</v>
      </c>
      <c r="P263" s="13"/>
      <c r="Q263" s="6" t="str">
        <f t="shared" si="91"/>
        <v/>
      </c>
      <c r="R263" s="13" t="str">
        <f t="shared" si="85"/>
        <v>DA</v>
      </c>
      <c r="S263" s="13" t="str">
        <f t="shared" ref="S263:S284" si="92">IF(AND(OR(I263="postaja", I263="postajališče"), J263&gt;1000), "DA", "")</f>
        <v>DA</v>
      </c>
      <c r="T263" s="13"/>
      <c r="U263" s="13" t="str">
        <f t="shared" si="89"/>
        <v>DA</v>
      </c>
      <c r="V263" s="13" t="str">
        <f t="shared" si="83"/>
        <v>DA</v>
      </c>
      <c r="W263" s="13" t="str">
        <f t="shared" si="86"/>
        <v>DA</v>
      </c>
      <c r="X263" s="13" t="str">
        <f t="shared" si="87"/>
        <v>DA</v>
      </c>
      <c r="Y263" s="108"/>
      <c r="Z263" s="102"/>
      <c r="AA263" s="108"/>
      <c r="AB263" s="108"/>
      <c r="AC263" s="6"/>
      <c r="AD263" s="117"/>
    </row>
    <row r="264" spans="1:30" x14ac:dyDescent="0.25">
      <c r="A264" s="109" t="s">
        <v>888</v>
      </c>
      <c r="B264" s="17" t="s">
        <v>911</v>
      </c>
      <c r="C264" s="6">
        <v>80</v>
      </c>
      <c r="D264" s="6" t="s">
        <v>278</v>
      </c>
      <c r="E264" s="7" t="s">
        <v>495</v>
      </c>
      <c r="F264" s="138">
        <v>144.30000000000001</v>
      </c>
      <c r="G264" s="6" t="s">
        <v>258</v>
      </c>
      <c r="H264" s="7" t="s">
        <v>520</v>
      </c>
      <c r="I264" s="17" t="s">
        <v>531</v>
      </c>
      <c r="J264" s="28">
        <v>31856</v>
      </c>
      <c r="K264" s="9">
        <f t="shared" si="90"/>
        <v>87.276712328767118</v>
      </c>
      <c r="L264" s="71" t="s">
        <v>251</v>
      </c>
      <c r="M264" s="13" t="s">
        <v>251</v>
      </c>
      <c r="N264" s="13"/>
      <c r="O264" s="6" t="str">
        <f t="shared" si="88"/>
        <v>DA</v>
      </c>
      <c r="P264" s="13"/>
      <c r="Q264" s="6" t="str">
        <f t="shared" si="91"/>
        <v/>
      </c>
      <c r="R264" s="13" t="str">
        <f t="shared" si="85"/>
        <v>DA</v>
      </c>
      <c r="S264" s="13" t="str">
        <f t="shared" si="92"/>
        <v>DA</v>
      </c>
      <c r="T264" s="13"/>
      <c r="U264" s="13" t="str">
        <f t="shared" si="89"/>
        <v>DA</v>
      </c>
      <c r="V264" s="13" t="str">
        <f t="shared" si="83"/>
        <v>DA</v>
      </c>
      <c r="W264" s="13" t="str">
        <f t="shared" si="86"/>
        <v>DA</v>
      </c>
      <c r="X264" s="13" t="str">
        <f t="shared" si="87"/>
        <v>DA</v>
      </c>
      <c r="Y264" s="6"/>
      <c r="Z264" s="102"/>
      <c r="AA264" s="108"/>
      <c r="AB264" s="108"/>
      <c r="AC264" s="6"/>
      <c r="AD264" s="117"/>
    </row>
    <row r="265" spans="1:30" x14ac:dyDescent="0.25">
      <c r="A265" s="109" t="s">
        <v>889</v>
      </c>
      <c r="B265" s="17" t="s">
        <v>911</v>
      </c>
      <c r="C265" s="6">
        <v>80</v>
      </c>
      <c r="D265" s="6" t="s">
        <v>278</v>
      </c>
      <c r="E265" s="7" t="s">
        <v>494</v>
      </c>
      <c r="F265" s="138">
        <v>149.5</v>
      </c>
      <c r="G265" s="27" t="s">
        <v>257</v>
      </c>
      <c r="H265" s="7" t="s">
        <v>520</v>
      </c>
      <c r="I265" s="7" t="s">
        <v>532</v>
      </c>
      <c r="J265" s="28">
        <v>30806</v>
      </c>
      <c r="K265" s="9">
        <f t="shared" si="90"/>
        <v>84.4</v>
      </c>
      <c r="L265" s="71" t="s">
        <v>251</v>
      </c>
      <c r="M265" s="13" t="s">
        <v>251</v>
      </c>
      <c r="N265" s="13"/>
      <c r="O265" s="6" t="str">
        <f t="shared" si="88"/>
        <v>DA</v>
      </c>
      <c r="P265" s="13"/>
      <c r="Q265" s="6" t="str">
        <f t="shared" si="91"/>
        <v/>
      </c>
      <c r="R265" s="13" t="str">
        <f t="shared" si="85"/>
        <v>DA</v>
      </c>
      <c r="S265" s="13" t="str">
        <f t="shared" si="92"/>
        <v>DA</v>
      </c>
      <c r="T265" s="13"/>
      <c r="U265" s="13" t="str">
        <f t="shared" si="89"/>
        <v>DA</v>
      </c>
      <c r="V265" s="13" t="str">
        <f t="shared" ref="V265:V284" si="93">IF(AND(OR(I265="postaja", I265="postajališče"), J265&gt;1000), "DA", "")</f>
        <v>DA</v>
      </c>
      <c r="W265" s="13" t="str">
        <f t="shared" si="86"/>
        <v>DA</v>
      </c>
      <c r="X265" s="13" t="str">
        <f t="shared" si="87"/>
        <v>DA</v>
      </c>
      <c r="Y265" s="6"/>
      <c r="Z265" s="102"/>
      <c r="AA265" s="108"/>
      <c r="AB265" s="108"/>
      <c r="AC265" s="6"/>
      <c r="AD265" s="117"/>
    </row>
    <row r="266" spans="1:30" x14ac:dyDescent="0.25">
      <c r="A266" s="109" t="s">
        <v>890</v>
      </c>
      <c r="B266" s="17" t="s">
        <v>911</v>
      </c>
      <c r="C266" s="6">
        <v>80</v>
      </c>
      <c r="D266" s="6" t="s">
        <v>278</v>
      </c>
      <c r="E266" s="7" t="s">
        <v>497</v>
      </c>
      <c r="F266" s="138">
        <v>152.30000000000001</v>
      </c>
      <c r="G266" s="6" t="s">
        <v>258</v>
      </c>
      <c r="H266" s="7" t="s">
        <v>520</v>
      </c>
      <c r="I266" s="17" t="s">
        <v>531</v>
      </c>
      <c r="J266" s="28">
        <v>121174</v>
      </c>
      <c r="K266" s="9">
        <f t="shared" si="90"/>
        <v>331.98356164383563</v>
      </c>
      <c r="L266" s="71" t="s">
        <v>251</v>
      </c>
      <c r="M266" s="13" t="s">
        <v>251</v>
      </c>
      <c r="N266" s="13"/>
      <c r="O266" s="6" t="str">
        <f t="shared" si="88"/>
        <v>DA</v>
      </c>
      <c r="P266" s="13"/>
      <c r="Q266" s="6" t="str">
        <f t="shared" si="91"/>
        <v/>
      </c>
      <c r="R266" s="13" t="str">
        <f t="shared" si="85"/>
        <v>DA</v>
      </c>
      <c r="S266" s="13" t="str">
        <f t="shared" si="92"/>
        <v>DA</v>
      </c>
      <c r="T266" s="13"/>
      <c r="U266" s="13" t="str">
        <f t="shared" si="89"/>
        <v>DA</v>
      </c>
      <c r="V266" s="13" t="str">
        <f t="shared" si="93"/>
        <v>DA</v>
      </c>
      <c r="W266" s="13" t="str">
        <f t="shared" si="86"/>
        <v>DA</v>
      </c>
      <c r="X266" s="13" t="str">
        <f t="shared" si="87"/>
        <v>DA</v>
      </c>
      <c r="Y266" s="6"/>
      <c r="Z266" s="102"/>
      <c r="AA266" s="108"/>
      <c r="AB266" s="108"/>
      <c r="AC266" s="6"/>
      <c r="AD266" s="117"/>
    </row>
    <row r="267" spans="1:30" x14ac:dyDescent="0.25">
      <c r="A267" s="109" t="s">
        <v>891</v>
      </c>
      <c r="B267" s="17" t="s">
        <v>911</v>
      </c>
      <c r="C267" s="6">
        <v>81</v>
      </c>
      <c r="D267" s="6" t="s">
        <v>279</v>
      </c>
      <c r="E267" s="7" t="s">
        <v>204</v>
      </c>
      <c r="F267" s="138">
        <v>1.7</v>
      </c>
      <c r="G267" s="6" t="s">
        <v>258</v>
      </c>
      <c r="H267" s="7" t="s">
        <v>520</v>
      </c>
      <c r="I267" s="7" t="s">
        <v>531</v>
      </c>
      <c r="J267" s="28">
        <v>2243</v>
      </c>
      <c r="K267" s="9">
        <f t="shared" si="90"/>
        <v>6.1452054794520548</v>
      </c>
      <c r="L267" s="71" t="s">
        <v>251</v>
      </c>
      <c r="M267" s="13" t="s">
        <v>251</v>
      </c>
      <c r="N267" s="13"/>
      <c r="O267" s="6" t="str">
        <f t="shared" si="88"/>
        <v>DA</v>
      </c>
      <c r="P267" s="13"/>
      <c r="Q267" s="6" t="str">
        <f t="shared" si="91"/>
        <v/>
      </c>
      <c r="R267" s="13" t="str">
        <f t="shared" si="85"/>
        <v>DA</v>
      </c>
      <c r="S267" s="13" t="str">
        <f t="shared" si="92"/>
        <v>DA</v>
      </c>
      <c r="T267" s="13"/>
      <c r="U267" s="13" t="str">
        <f t="shared" si="89"/>
        <v>DA</v>
      </c>
      <c r="V267" s="13" t="str">
        <f t="shared" si="93"/>
        <v>DA</v>
      </c>
      <c r="W267" s="13" t="str">
        <f t="shared" si="86"/>
        <v>DA</v>
      </c>
      <c r="X267" s="13" t="str">
        <f t="shared" si="87"/>
        <v>DA</v>
      </c>
      <c r="Y267" s="108"/>
      <c r="Z267" s="102"/>
      <c r="AA267" s="108"/>
      <c r="AB267" s="108"/>
      <c r="AC267" s="6"/>
      <c r="AD267" s="117"/>
    </row>
    <row r="268" spans="1:30" ht="60" x14ac:dyDescent="0.25">
      <c r="A268" s="109" t="s">
        <v>892</v>
      </c>
      <c r="B268" s="17" t="s">
        <v>911</v>
      </c>
      <c r="C268" s="6">
        <v>81</v>
      </c>
      <c r="D268" s="6" t="s">
        <v>279</v>
      </c>
      <c r="E268" s="7" t="s">
        <v>498</v>
      </c>
      <c r="F268" s="138">
        <v>6.6</v>
      </c>
      <c r="G268" s="6" t="s">
        <v>258</v>
      </c>
      <c r="H268" s="7" t="s">
        <v>520</v>
      </c>
      <c r="I268" s="29" t="s">
        <v>531</v>
      </c>
      <c r="J268" s="28">
        <v>284</v>
      </c>
      <c r="K268" s="9">
        <f t="shared" si="90"/>
        <v>0.77808219178082194</v>
      </c>
      <c r="L268" s="71"/>
      <c r="M268" s="13"/>
      <c r="N268" s="13"/>
      <c r="O268" s="6"/>
      <c r="P268" s="13"/>
      <c r="Q268" s="6" t="str">
        <f t="shared" si="91"/>
        <v/>
      </c>
      <c r="R268" s="13" t="str">
        <f t="shared" si="85"/>
        <v/>
      </c>
      <c r="S268" s="13" t="str">
        <f t="shared" si="92"/>
        <v/>
      </c>
      <c r="T268" s="13"/>
      <c r="U268" s="13"/>
      <c r="V268" s="13" t="str">
        <f t="shared" si="93"/>
        <v/>
      </c>
      <c r="W268" s="13" t="str">
        <f t="shared" si="86"/>
        <v/>
      </c>
      <c r="X268" s="13" t="str">
        <f t="shared" si="87"/>
        <v/>
      </c>
      <c r="Y268" s="108"/>
      <c r="Z268" s="102"/>
      <c r="AA268" s="108"/>
      <c r="AB268" s="108"/>
      <c r="AC268" s="6"/>
      <c r="AD268" s="117" t="s">
        <v>954</v>
      </c>
    </row>
    <row r="269" spans="1:30" x14ac:dyDescent="0.25">
      <c r="A269" s="109" t="s">
        <v>893</v>
      </c>
      <c r="B269" s="17" t="s">
        <v>911</v>
      </c>
      <c r="C269" s="6">
        <v>81</v>
      </c>
      <c r="D269" s="6" t="s">
        <v>279</v>
      </c>
      <c r="E269" s="7" t="s">
        <v>499</v>
      </c>
      <c r="F269" s="138">
        <v>12.7</v>
      </c>
      <c r="G269" s="6" t="s">
        <v>258</v>
      </c>
      <c r="H269" s="7" t="s">
        <v>520</v>
      </c>
      <c r="I269" s="7" t="s">
        <v>532</v>
      </c>
      <c r="J269" s="28">
        <v>4839</v>
      </c>
      <c r="K269" s="9">
        <f t="shared" si="90"/>
        <v>13.257534246575343</v>
      </c>
      <c r="L269" s="71" t="s">
        <v>251</v>
      </c>
      <c r="M269" s="13" t="s">
        <v>251</v>
      </c>
      <c r="N269" s="13"/>
      <c r="O269" s="6" t="str">
        <f>IF(AND(OR(I269="postaja", I269="postajališče"), J269&gt;1000), "DA", "")</f>
        <v>DA</v>
      </c>
      <c r="P269" s="13"/>
      <c r="Q269" s="6" t="str">
        <f t="shared" si="91"/>
        <v/>
      </c>
      <c r="R269" s="13" t="str">
        <f t="shared" si="85"/>
        <v>DA</v>
      </c>
      <c r="S269" s="13" t="str">
        <f t="shared" si="92"/>
        <v>DA</v>
      </c>
      <c r="T269" s="13"/>
      <c r="U269" s="13" t="str">
        <f>IF(AND(OR(I269="postaja", I269="postajališče"), J269&gt;1000), "DA", "")</f>
        <v>DA</v>
      </c>
      <c r="V269" s="13" t="str">
        <f t="shared" si="93"/>
        <v>DA</v>
      </c>
      <c r="W269" s="13" t="str">
        <f t="shared" si="86"/>
        <v>DA</v>
      </c>
      <c r="X269" s="13" t="str">
        <f t="shared" si="87"/>
        <v>DA</v>
      </c>
      <c r="Y269" s="108"/>
      <c r="Z269" s="102"/>
      <c r="AA269" s="108"/>
      <c r="AB269" s="108"/>
      <c r="AC269" s="6"/>
      <c r="AD269" s="117"/>
    </row>
    <row r="270" spans="1:30" x14ac:dyDescent="0.25">
      <c r="A270" s="109" t="s">
        <v>894</v>
      </c>
      <c r="B270" s="17" t="s">
        <v>911</v>
      </c>
      <c r="C270" s="6">
        <v>81</v>
      </c>
      <c r="D270" s="6" t="s">
        <v>279</v>
      </c>
      <c r="E270" s="7" t="s">
        <v>500</v>
      </c>
      <c r="F270" s="138">
        <v>15</v>
      </c>
      <c r="G270" s="6" t="s">
        <v>258</v>
      </c>
      <c r="H270" s="7" t="s">
        <v>520</v>
      </c>
      <c r="I270" s="7" t="s">
        <v>531</v>
      </c>
      <c r="J270" s="28">
        <v>4646</v>
      </c>
      <c r="K270" s="9">
        <f t="shared" si="90"/>
        <v>12.728767123287671</v>
      </c>
      <c r="L270" s="71" t="s">
        <v>251</v>
      </c>
      <c r="M270" s="13" t="s">
        <v>251</v>
      </c>
      <c r="N270" s="13"/>
      <c r="O270" s="6" t="str">
        <f>IF(AND(OR(I270="postaja", I270="postajališče"), J270&gt;1000), "DA", "")</f>
        <v>DA</v>
      </c>
      <c r="P270" s="13"/>
      <c r="Q270" s="6" t="str">
        <f t="shared" si="91"/>
        <v/>
      </c>
      <c r="R270" s="13" t="str">
        <f t="shared" si="85"/>
        <v>DA</v>
      </c>
      <c r="S270" s="13" t="str">
        <f t="shared" si="92"/>
        <v>DA</v>
      </c>
      <c r="T270" s="13"/>
      <c r="U270" s="13" t="str">
        <f>IF(AND(OR(I270="postaja", I270="postajališče"), J270&gt;1000), "DA", "")</f>
        <v>DA</v>
      </c>
      <c r="V270" s="13" t="str">
        <f t="shared" si="93"/>
        <v>DA</v>
      </c>
      <c r="W270" s="13" t="str">
        <f t="shared" si="86"/>
        <v>DA</v>
      </c>
      <c r="X270" s="13" t="str">
        <f t="shared" si="87"/>
        <v>DA</v>
      </c>
      <c r="Y270" s="108"/>
      <c r="Z270" s="102"/>
      <c r="AA270" s="108"/>
      <c r="AB270" s="108"/>
      <c r="AC270" s="6"/>
      <c r="AD270" s="117"/>
    </row>
    <row r="271" spans="1:30" x14ac:dyDescent="0.25">
      <c r="A271" s="109" t="s">
        <v>895</v>
      </c>
      <c r="B271" s="17" t="s">
        <v>911</v>
      </c>
      <c r="C271" s="6">
        <v>81</v>
      </c>
      <c r="D271" s="6" t="s">
        <v>279</v>
      </c>
      <c r="E271" s="7" t="s">
        <v>501</v>
      </c>
      <c r="F271" s="138">
        <v>18.5</v>
      </c>
      <c r="G271" s="6" t="s">
        <v>258</v>
      </c>
      <c r="H271" s="7" t="s">
        <v>520</v>
      </c>
      <c r="I271" s="29" t="s">
        <v>531</v>
      </c>
      <c r="J271" s="28">
        <v>4696</v>
      </c>
      <c r="K271" s="9">
        <f t="shared" si="90"/>
        <v>12.865753424657534</v>
      </c>
      <c r="L271" s="71" t="s">
        <v>251</v>
      </c>
      <c r="M271" s="13" t="s">
        <v>251</v>
      </c>
      <c r="N271" s="13"/>
      <c r="O271" s="6" t="str">
        <f>IF(AND(OR(I271="postaja", I271="postajališče"), J271&gt;1000), "DA", "")</f>
        <v>DA</v>
      </c>
      <c r="P271" s="13"/>
      <c r="Q271" s="6" t="str">
        <f t="shared" si="91"/>
        <v/>
      </c>
      <c r="R271" s="13" t="str">
        <f t="shared" si="85"/>
        <v>DA</v>
      </c>
      <c r="S271" s="13" t="str">
        <f t="shared" si="92"/>
        <v>DA</v>
      </c>
      <c r="T271" s="13"/>
      <c r="U271" s="13" t="str">
        <f>IF(AND(OR(I271="postaja", I271="postajališče"), J271&gt;1000), "DA", "")</f>
        <v>DA</v>
      </c>
      <c r="V271" s="13" t="str">
        <f t="shared" si="93"/>
        <v>DA</v>
      </c>
      <c r="W271" s="13" t="str">
        <f t="shared" si="86"/>
        <v>DA</v>
      </c>
      <c r="X271" s="13" t="str">
        <f t="shared" si="87"/>
        <v>DA</v>
      </c>
      <c r="Y271" s="108"/>
      <c r="Z271" s="102"/>
      <c r="AA271" s="108"/>
      <c r="AB271" s="108"/>
      <c r="AC271" s="6"/>
      <c r="AD271" s="117"/>
    </row>
    <row r="272" spans="1:30" x14ac:dyDescent="0.25">
      <c r="A272" s="109" t="s">
        <v>896</v>
      </c>
      <c r="B272" s="17" t="s">
        <v>911</v>
      </c>
      <c r="C272" s="6">
        <v>81</v>
      </c>
      <c r="D272" s="6" t="s">
        <v>279</v>
      </c>
      <c r="E272" s="7" t="s">
        <v>502</v>
      </c>
      <c r="F272" s="138">
        <v>21.2</v>
      </c>
      <c r="G272" s="6" t="s">
        <v>258</v>
      </c>
      <c r="H272" s="7" t="s">
        <v>520</v>
      </c>
      <c r="I272" s="7" t="s">
        <v>531</v>
      </c>
      <c r="J272" s="28">
        <v>5141</v>
      </c>
      <c r="K272" s="9">
        <f t="shared" si="90"/>
        <v>14.084931506849315</v>
      </c>
      <c r="L272" s="71" t="s">
        <v>251</v>
      </c>
      <c r="M272" s="13" t="s">
        <v>251</v>
      </c>
      <c r="N272" s="13"/>
      <c r="O272" s="6" t="str">
        <f>IF(AND(OR(I272="postaja", I272="postajališče"), J272&gt;1000), "DA", "")</f>
        <v>DA</v>
      </c>
      <c r="P272" s="13"/>
      <c r="Q272" s="6" t="str">
        <f t="shared" si="91"/>
        <v/>
      </c>
      <c r="R272" s="13" t="str">
        <f t="shared" si="85"/>
        <v>DA</v>
      </c>
      <c r="S272" s="13" t="str">
        <f t="shared" si="92"/>
        <v>DA</v>
      </c>
      <c r="T272" s="13"/>
      <c r="U272" s="13" t="str">
        <f>IF(AND(OR(I272="postaja", I272="postajališče"), J272&gt;1000), "DA", "")</f>
        <v>DA</v>
      </c>
      <c r="V272" s="13" t="str">
        <f t="shared" si="93"/>
        <v>DA</v>
      </c>
      <c r="W272" s="13" t="str">
        <f t="shared" si="86"/>
        <v>DA</v>
      </c>
      <c r="X272" s="13" t="str">
        <f t="shared" si="87"/>
        <v>DA</v>
      </c>
      <c r="Y272" s="108"/>
      <c r="Z272" s="102"/>
      <c r="AA272" s="108"/>
      <c r="AB272" s="108"/>
      <c r="AC272" s="6"/>
      <c r="AD272" s="117"/>
    </row>
    <row r="273" spans="1:30" x14ac:dyDescent="0.25">
      <c r="A273" s="109" t="s">
        <v>897</v>
      </c>
      <c r="B273" s="17" t="s">
        <v>911</v>
      </c>
      <c r="C273" s="6">
        <v>81</v>
      </c>
      <c r="D273" s="6" t="s">
        <v>279</v>
      </c>
      <c r="E273" s="7" t="s">
        <v>503</v>
      </c>
      <c r="F273" s="138">
        <v>23.6</v>
      </c>
      <c r="G273" s="6" t="s">
        <v>258</v>
      </c>
      <c r="H273" s="7" t="s">
        <v>520</v>
      </c>
      <c r="I273" s="7" t="s">
        <v>531</v>
      </c>
      <c r="J273" s="28">
        <v>9462</v>
      </c>
      <c r="K273" s="9">
        <f t="shared" si="90"/>
        <v>25.923287671232877</v>
      </c>
      <c r="L273" s="71" t="s">
        <v>251</v>
      </c>
      <c r="M273" s="13" t="s">
        <v>251</v>
      </c>
      <c r="N273" s="13"/>
      <c r="O273" s="6" t="str">
        <f>IF(AND(OR(I273="postaja", I273="postajališče"), J273&gt;1000), "DA", "")</f>
        <v>DA</v>
      </c>
      <c r="P273" s="13"/>
      <c r="Q273" s="6" t="str">
        <f t="shared" si="91"/>
        <v/>
      </c>
      <c r="R273" s="13" t="str">
        <f t="shared" si="85"/>
        <v>DA</v>
      </c>
      <c r="S273" s="13" t="str">
        <f t="shared" si="92"/>
        <v>DA</v>
      </c>
      <c r="T273" s="13"/>
      <c r="U273" s="13" t="str">
        <f>IF(AND(OR(I273="postaja", I273="postajališče"), J273&gt;1000), "DA", "")</f>
        <v>DA</v>
      </c>
      <c r="V273" s="13" t="str">
        <f t="shared" si="93"/>
        <v>DA</v>
      </c>
      <c r="W273" s="13" t="str">
        <f t="shared" si="86"/>
        <v>DA</v>
      </c>
      <c r="X273" s="13" t="str">
        <f t="shared" si="87"/>
        <v>DA</v>
      </c>
      <c r="Y273" s="108"/>
      <c r="Z273" s="102"/>
      <c r="AA273" s="108"/>
      <c r="AB273" s="108"/>
      <c r="AC273" s="6"/>
      <c r="AD273" s="117"/>
    </row>
    <row r="274" spans="1:30" ht="60" x14ac:dyDescent="0.25">
      <c r="A274" s="109" t="s">
        <v>898</v>
      </c>
      <c r="B274" s="17" t="s">
        <v>911</v>
      </c>
      <c r="C274" s="6">
        <v>81</v>
      </c>
      <c r="D274" s="6" t="s">
        <v>279</v>
      </c>
      <c r="E274" s="7" t="s">
        <v>504</v>
      </c>
      <c r="F274" s="138">
        <v>25.9</v>
      </c>
      <c r="G274" s="6" t="s">
        <v>258</v>
      </c>
      <c r="H274" s="7" t="s">
        <v>520</v>
      </c>
      <c r="I274" s="7" t="s">
        <v>531</v>
      </c>
      <c r="J274" s="28">
        <v>427</v>
      </c>
      <c r="K274" s="9">
        <f t="shared" si="90"/>
        <v>1.1698630136986301</v>
      </c>
      <c r="L274" s="71"/>
      <c r="M274" s="13"/>
      <c r="N274" s="13"/>
      <c r="O274" s="6"/>
      <c r="P274" s="13"/>
      <c r="Q274" s="6" t="str">
        <f t="shared" si="91"/>
        <v/>
      </c>
      <c r="R274" s="13" t="str">
        <f t="shared" si="85"/>
        <v/>
      </c>
      <c r="S274" s="13" t="str">
        <f t="shared" si="92"/>
        <v/>
      </c>
      <c r="T274" s="13"/>
      <c r="U274" s="13"/>
      <c r="V274" s="13" t="str">
        <f t="shared" si="93"/>
        <v/>
      </c>
      <c r="W274" s="13" t="str">
        <f t="shared" si="86"/>
        <v/>
      </c>
      <c r="X274" s="13" t="str">
        <f t="shared" si="87"/>
        <v/>
      </c>
      <c r="Y274" s="108"/>
      <c r="Z274" s="102"/>
      <c r="AA274" s="108"/>
      <c r="AB274" s="108"/>
      <c r="AC274" s="6"/>
      <c r="AD274" s="117" t="s">
        <v>954</v>
      </c>
    </row>
    <row r="275" spans="1:30" x14ac:dyDescent="0.25">
      <c r="A275" s="109" t="s">
        <v>899</v>
      </c>
      <c r="B275" s="17" t="s">
        <v>911</v>
      </c>
      <c r="C275" s="6">
        <v>81</v>
      </c>
      <c r="D275" s="6" t="s">
        <v>279</v>
      </c>
      <c r="E275" s="7" t="s">
        <v>505</v>
      </c>
      <c r="F275" s="138">
        <v>29.9</v>
      </c>
      <c r="G275" s="6" t="s">
        <v>258</v>
      </c>
      <c r="H275" s="7" t="s">
        <v>520</v>
      </c>
      <c r="I275" s="7" t="s">
        <v>531</v>
      </c>
      <c r="J275" s="28">
        <v>2178</v>
      </c>
      <c r="K275" s="9">
        <f t="shared" si="90"/>
        <v>5.9671232876712326</v>
      </c>
      <c r="L275" s="71" t="s">
        <v>251</v>
      </c>
      <c r="M275" s="13" t="s">
        <v>251</v>
      </c>
      <c r="N275" s="13"/>
      <c r="O275" s="6" t="str">
        <f t="shared" ref="O275:O284" si="94">IF(AND(OR(I275="postaja", I275="postajališče"), J275&gt;1000), "DA", "")</f>
        <v>DA</v>
      </c>
      <c r="P275" s="13"/>
      <c r="Q275" s="6" t="str">
        <f t="shared" si="91"/>
        <v/>
      </c>
      <c r="R275" s="13" t="str">
        <f t="shared" si="85"/>
        <v>DA</v>
      </c>
      <c r="S275" s="13" t="str">
        <f t="shared" si="92"/>
        <v>DA</v>
      </c>
      <c r="T275" s="13"/>
      <c r="U275" s="13" t="str">
        <f t="shared" ref="U275:U284" si="95">IF(AND(OR(I275="postaja", I275="postajališče"), J275&gt;1000), "DA", "")</f>
        <v>DA</v>
      </c>
      <c r="V275" s="13" t="str">
        <f t="shared" si="93"/>
        <v>DA</v>
      </c>
      <c r="W275" s="13" t="str">
        <f t="shared" si="86"/>
        <v>DA</v>
      </c>
      <c r="X275" s="13" t="str">
        <f t="shared" si="87"/>
        <v>DA</v>
      </c>
      <c r="Y275" s="108"/>
      <c r="Z275" s="102"/>
      <c r="AA275" s="108"/>
      <c r="AB275" s="108"/>
      <c r="AC275" s="6"/>
      <c r="AD275" s="117"/>
    </row>
    <row r="276" spans="1:30" x14ac:dyDescent="0.25">
      <c r="A276" s="109" t="s">
        <v>900</v>
      </c>
      <c r="B276" s="17" t="s">
        <v>912</v>
      </c>
      <c r="C276" s="6">
        <v>82</v>
      </c>
      <c r="D276" s="6" t="s">
        <v>280</v>
      </c>
      <c r="E276" s="7" t="s">
        <v>506</v>
      </c>
      <c r="F276" s="138">
        <v>2.5</v>
      </c>
      <c r="G276" s="6" t="s">
        <v>258</v>
      </c>
      <c r="H276" s="7" t="s">
        <v>520</v>
      </c>
      <c r="I276" s="7" t="s">
        <v>531</v>
      </c>
      <c r="J276" s="28">
        <v>2669</v>
      </c>
      <c r="K276" s="9">
        <f t="shared" si="90"/>
        <v>7.3123287671232875</v>
      </c>
      <c r="L276" s="71" t="s">
        <v>251</v>
      </c>
      <c r="M276" s="13" t="s">
        <v>251</v>
      </c>
      <c r="N276" s="13"/>
      <c r="O276" s="6" t="str">
        <f t="shared" si="94"/>
        <v>DA</v>
      </c>
      <c r="P276" s="13"/>
      <c r="Q276" s="6" t="str">
        <f t="shared" si="91"/>
        <v/>
      </c>
      <c r="R276" s="13" t="str">
        <f t="shared" si="85"/>
        <v>DA</v>
      </c>
      <c r="S276" s="13" t="str">
        <f t="shared" si="92"/>
        <v>DA</v>
      </c>
      <c r="T276" s="13"/>
      <c r="U276" s="13" t="str">
        <f t="shared" si="95"/>
        <v>DA</v>
      </c>
      <c r="V276" s="13" t="str">
        <f t="shared" si="93"/>
        <v>DA</v>
      </c>
      <c r="W276" s="13" t="str">
        <f t="shared" si="86"/>
        <v>DA</v>
      </c>
      <c r="X276" s="13" t="str">
        <f t="shared" si="87"/>
        <v>DA</v>
      </c>
      <c r="Y276" s="108"/>
      <c r="Z276" s="102"/>
      <c r="AA276" s="108"/>
      <c r="AB276" s="108"/>
      <c r="AC276" s="6"/>
      <c r="AD276" s="117"/>
    </row>
    <row r="277" spans="1:30" x14ac:dyDescent="0.25">
      <c r="A277" s="109" t="s">
        <v>901</v>
      </c>
      <c r="B277" s="17" t="s">
        <v>912</v>
      </c>
      <c r="C277" s="6">
        <v>82</v>
      </c>
      <c r="D277" s="6" t="s">
        <v>280</v>
      </c>
      <c r="E277" s="7" t="s">
        <v>199</v>
      </c>
      <c r="F277" s="138">
        <v>9.1999999999999993</v>
      </c>
      <c r="G277" s="6" t="s">
        <v>258</v>
      </c>
      <c r="H277" s="7" t="s">
        <v>520</v>
      </c>
      <c r="I277" s="7" t="s">
        <v>531</v>
      </c>
      <c r="J277" s="28">
        <v>2440</v>
      </c>
      <c r="K277" s="9">
        <f t="shared" si="90"/>
        <v>6.6849315068493151</v>
      </c>
      <c r="L277" s="71" t="s">
        <v>251</v>
      </c>
      <c r="M277" s="13" t="s">
        <v>251</v>
      </c>
      <c r="N277" s="13"/>
      <c r="O277" s="6" t="str">
        <f t="shared" si="94"/>
        <v>DA</v>
      </c>
      <c r="P277" s="13"/>
      <c r="Q277" s="6" t="str">
        <f t="shared" si="91"/>
        <v/>
      </c>
      <c r="R277" s="13" t="str">
        <f t="shared" si="85"/>
        <v>DA</v>
      </c>
      <c r="S277" s="13" t="str">
        <f t="shared" si="92"/>
        <v>DA</v>
      </c>
      <c r="T277" s="13"/>
      <c r="U277" s="13" t="str">
        <f t="shared" si="95"/>
        <v>DA</v>
      </c>
      <c r="V277" s="13" t="str">
        <f t="shared" si="93"/>
        <v>DA</v>
      </c>
      <c r="W277" s="13" t="str">
        <f t="shared" si="86"/>
        <v>DA</v>
      </c>
      <c r="X277" s="13" t="str">
        <f t="shared" si="87"/>
        <v>DA</v>
      </c>
      <c r="Y277" s="108"/>
      <c r="Z277" s="102"/>
      <c r="AA277" s="108"/>
      <c r="AB277" s="108"/>
      <c r="AC277" s="6"/>
      <c r="AD277" s="117"/>
    </row>
    <row r="278" spans="1:30" x14ac:dyDescent="0.25">
      <c r="A278" s="109" t="s">
        <v>902</v>
      </c>
      <c r="B278" s="17" t="s">
        <v>912</v>
      </c>
      <c r="C278" s="6">
        <v>82</v>
      </c>
      <c r="D278" s="6" t="s">
        <v>280</v>
      </c>
      <c r="E278" s="7" t="s">
        <v>105</v>
      </c>
      <c r="F278" s="138">
        <v>15.3</v>
      </c>
      <c r="G278" s="6" t="s">
        <v>258</v>
      </c>
      <c r="H278" s="7" t="s">
        <v>520</v>
      </c>
      <c r="I278" s="7" t="s">
        <v>532</v>
      </c>
      <c r="J278" s="28">
        <v>17905</v>
      </c>
      <c r="K278" s="9">
        <f t="shared" si="90"/>
        <v>49.054794520547944</v>
      </c>
      <c r="L278" s="71" t="s">
        <v>251</v>
      </c>
      <c r="M278" s="13" t="s">
        <v>251</v>
      </c>
      <c r="N278" s="13"/>
      <c r="O278" s="6" t="str">
        <f t="shared" si="94"/>
        <v>DA</v>
      </c>
      <c r="P278" s="13"/>
      <c r="Q278" s="6" t="str">
        <f t="shared" si="91"/>
        <v/>
      </c>
      <c r="R278" s="13" t="str">
        <f t="shared" si="85"/>
        <v>DA</v>
      </c>
      <c r="S278" s="13" t="str">
        <f t="shared" si="92"/>
        <v>DA</v>
      </c>
      <c r="T278" s="13"/>
      <c r="U278" s="13" t="str">
        <f t="shared" si="95"/>
        <v>DA</v>
      </c>
      <c r="V278" s="13" t="str">
        <f t="shared" si="93"/>
        <v>DA</v>
      </c>
      <c r="W278" s="13" t="str">
        <f t="shared" si="86"/>
        <v>DA</v>
      </c>
      <c r="X278" s="13" t="str">
        <f t="shared" si="87"/>
        <v>DA</v>
      </c>
      <c r="Y278" s="108"/>
      <c r="Z278" s="102"/>
      <c r="AA278" s="108"/>
      <c r="AB278" s="108"/>
      <c r="AC278" s="6"/>
      <c r="AD278" s="117"/>
    </row>
    <row r="279" spans="1:30" x14ac:dyDescent="0.25">
      <c r="A279" s="109" t="s">
        <v>903</v>
      </c>
      <c r="B279" s="17" t="s">
        <v>912</v>
      </c>
      <c r="C279" s="6">
        <v>82</v>
      </c>
      <c r="D279" s="6" t="s">
        <v>280</v>
      </c>
      <c r="E279" s="7" t="s">
        <v>507</v>
      </c>
      <c r="F279" s="138">
        <v>19.7</v>
      </c>
      <c r="G279" s="6" t="s">
        <v>258</v>
      </c>
      <c r="H279" s="7" t="s">
        <v>520</v>
      </c>
      <c r="I279" s="7" t="s">
        <v>531</v>
      </c>
      <c r="J279" s="28">
        <v>11154</v>
      </c>
      <c r="K279" s="9">
        <f t="shared" si="90"/>
        <v>30.55890410958904</v>
      </c>
      <c r="L279" s="71" t="s">
        <v>251</v>
      </c>
      <c r="M279" s="13" t="s">
        <v>251</v>
      </c>
      <c r="N279" s="13"/>
      <c r="O279" s="6" t="str">
        <f t="shared" si="94"/>
        <v>DA</v>
      </c>
      <c r="P279" s="13"/>
      <c r="Q279" s="6" t="str">
        <f t="shared" si="91"/>
        <v/>
      </c>
      <c r="R279" s="13" t="str">
        <f t="shared" si="85"/>
        <v>DA</v>
      </c>
      <c r="S279" s="13" t="str">
        <f t="shared" si="92"/>
        <v>DA</v>
      </c>
      <c r="T279" s="13"/>
      <c r="U279" s="13" t="str">
        <f t="shared" si="95"/>
        <v>DA</v>
      </c>
      <c r="V279" s="13" t="str">
        <f t="shared" si="93"/>
        <v>DA</v>
      </c>
      <c r="W279" s="13" t="str">
        <f t="shared" si="86"/>
        <v>DA</v>
      </c>
      <c r="X279" s="13" t="str">
        <f t="shared" si="87"/>
        <v>DA</v>
      </c>
      <c r="Y279" s="108"/>
      <c r="Z279" s="102"/>
      <c r="AA279" s="108"/>
      <c r="AB279" s="108"/>
      <c r="AC279" s="6"/>
      <c r="AD279" s="117"/>
    </row>
    <row r="280" spans="1:30" x14ac:dyDescent="0.25">
      <c r="A280" s="109" t="s">
        <v>904</v>
      </c>
      <c r="B280" s="17" t="s">
        <v>912</v>
      </c>
      <c r="C280" s="6">
        <v>82</v>
      </c>
      <c r="D280" s="6" t="s">
        <v>280</v>
      </c>
      <c r="E280" s="7" t="s">
        <v>508</v>
      </c>
      <c r="F280" s="138">
        <v>26.7</v>
      </c>
      <c r="G280" s="6" t="s">
        <v>258</v>
      </c>
      <c r="H280" s="7" t="s">
        <v>520</v>
      </c>
      <c r="I280" s="7" t="s">
        <v>532</v>
      </c>
      <c r="J280" s="28">
        <v>1536</v>
      </c>
      <c r="K280" s="9">
        <f t="shared" si="90"/>
        <v>4.2082191780821914</v>
      </c>
      <c r="L280" s="71" t="s">
        <v>251</v>
      </c>
      <c r="M280" s="13" t="s">
        <v>251</v>
      </c>
      <c r="N280" s="13"/>
      <c r="O280" s="6" t="str">
        <f t="shared" si="94"/>
        <v>DA</v>
      </c>
      <c r="P280" s="13"/>
      <c r="Q280" s="6" t="str">
        <f t="shared" si="91"/>
        <v/>
      </c>
      <c r="R280" s="13" t="str">
        <f t="shared" si="85"/>
        <v>DA</v>
      </c>
      <c r="S280" s="13" t="str">
        <f t="shared" si="92"/>
        <v>DA</v>
      </c>
      <c r="T280" s="13"/>
      <c r="U280" s="13" t="str">
        <f t="shared" si="95"/>
        <v>DA</v>
      </c>
      <c r="V280" s="13" t="str">
        <f t="shared" si="93"/>
        <v>DA</v>
      </c>
      <c r="W280" s="13" t="str">
        <f t="shared" si="86"/>
        <v>DA</v>
      </c>
      <c r="X280" s="13" t="str">
        <f t="shared" si="87"/>
        <v>DA</v>
      </c>
      <c r="Y280" s="108"/>
      <c r="Z280" s="102"/>
      <c r="AA280" s="108"/>
      <c r="AB280" s="108"/>
      <c r="AC280" s="6"/>
      <c r="AD280" s="117"/>
    </row>
    <row r="281" spans="1:30" x14ac:dyDescent="0.25">
      <c r="A281" s="109" t="s">
        <v>905</v>
      </c>
      <c r="B281" s="17" t="s">
        <v>912</v>
      </c>
      <c r="C281" s="6">
        <v>82</v>
      </c>
      <c r="D281" s="6" t="s">
        <v>280</v>
      </c>
      <c r="E281" s="7" t="s">
        <v>111</v>
      </c>
      <c r="F281" s="138">
        <v>29.6</v>
      </c>
      <c r="G281" s="6" t="s">
        <v>258</v>
      </c>
      <c r="H281" s="7" t="s">
        <v>520</v>
      </c>
      <c r="I281" s="7" t="s">
        <v>531</v>
      </c>
      <c r="J281" s="28">
        <v>15630</v>
      </c>
      <c r="K281" s="9">
        <f t="shared" si="90"/>
        <v>42.821917808219176</v>
      </c>
      <c r="L281" s="71" t="s">
        <v>251</v>
      </c>
      <c r="M281" s="13" t="s">
        <v>251</v>
      </c>
      <c r="N281" s="13"/>
      <c r="O281" s="6" t="str">
        <f t="shared" si="94"/>
        <v>DA</v>
      </c>
      <c r="P281" s="13"/>
      <c r="Q281" s="6" t="str">
        <f t="shared" si="91"/>
        <v/>
      </c>
      <c r="R281" s="13" t="str">
        <f t="shared" si="85"/>
        <v>DA</v>
      </c>
      <c r="S281" s="13" t="str">
        <f t="shared" si="92"/>
        <v>DA</v>
      </c>
      <c r="T281" s="13"/>
      <c r="U281" s="13" t="str">
        <f t="shared" si="95"/>
        <v>DA</v>
      </c>
      <c r="V281" s="13" t="str">
        <f t="shared" si="93"/>
        <v>DA</v>
      </c>
      <c r="W281" s="13" t="str">
        <f t="shared" si="86"/>
        <v>DA</v>
      </c>
      <c r="X281" s="13" t="str">
        <f t="shared" si="87"/>
        <v>DA</v>
      </c>
      <c r="Y281" s="108"/>
      <c r="Z281" s="102"/>
      <c r="AA281" s="108"/>
      <c r="AB281" s="108"/>
      <c r="AC281" s="6"/>
      <c r="AD281" s="117"/>
    </row>
    <row r="282" spans="1:30" x14ac:dyDescent="0.25">
      <c r="A282" s="109" t="s">
        <v>906</v>
      </c>
      <c r="B282" s="17" t="s">
        <v>912</v>
      </c>
      <c r="C282" s="6">
        <v>82</v>
      </c>
      <c r="D282" s="6" t="s">
        <v>280</v>
      </c>
      <c r="E282" s="7" t="s">
        <v>509</v>
      </c>
      <c r="F282" s="138">
        <v>33.700000000000003</v>
      </c>
      <c r="G282" s="27" t="s">
        <v>257</v>
      </c>
      <c r="H282" s="7" t="s">
        <v>520</v>
      </c>
      <c r="I282" s="7" t="s">
        <v>532</v>
      </c>
      <c r="J282" s="28">
        <v>35865</v>
      </c>
      <c r="K282" s="9">
        <f t="shared" si="90"/>
        <v>98.260273972602747</v>
      </c>
      <c r="L282" s="71" t="s">
        <v>251</v>
      </c>
      <c r="M282" s="13" t="s">
        <v>251</v>
      </c>
      <c r="N282" s="13"/>
      <c r="O282" s="6" t="str">
        <f t="shared" si="94"/>
        <v>DA</v>
      </c>
      <c r="P282" s="13"/>
      <c r="Q282" s="6" t="str">
        <f t="shared" si="91"/>
        <v/>
      </c>
      <c r="R282" s="13" t="str">
        <f t="shared" si="85"/>
        <v>DA</v>
      </c>
      <c r="S282" s="13" t="str">
        <f t="shared" si="92"/>
        <v>DA</v>
      </c>
      <c r="T282" s="13"/>
      <c r="U282" s="13" t="str">
        <f t="shared" si="95"/>
        <v>DA</v>
      </c>
      <c r="V282" s="13" t="str">
        <f t="shared" si="93"/>
        <v>DA</v>
      </c>
      <c r="W282" s="13" t="str">
        <f t="shared" si="86"/>
        <v>DA</v>
      </c>
      <c r="X282" s="13" t="str">
        <f t="shared" si="87"/>
        <v>DA</v>
      </c>
      <c r="Y282" s="108"/>
      <c r="Z282" s="102"/>
      <c r="AA282" s="108"/>
      <c r="AB282" s="108"/>
      <c r="AC282" s="6"/>
      <c r="AD282" s="117"/>
    </row>
    <row r="283" spans="1:30" x14ac:dyDescent="0.25">
      <c r="A283" s="109" t="s">
        <v>907</v>
      </c>
      <c r="B283" s="17" t="s">
        <v>912</v>
      </c>
      <c r="C283" s="6">
        <v>82</v>
      </c>
      <c r="D283" s="6" t="s">
        <v>280</v>
      </c>
      <c r="E283" s="7" t="s">
        <v>510</v>
      </c>
      <c r="F283" s="138">
        <v>45.6</v>
      </c>
      <c r="G283" s="6" t="s">
        <v>258</v>
      </c>
      <c r="H283" s="7" t="s">
        <v>520</v>
      </c>
      <c r="I283" s="7" t="s">
        <v>531</v>
      </c>
      <c r="J283" s="28">
        <v>12988</v>
      </c>
      <c r="K283" s="9">
        <f t="shared" si="90"/>
        <v>35.583561643835615</v>
      </c>
      <c r="L283" s="71" t="s">
        <v>251</v>
      </c>
      <c r="M283" s="13" t="s">
        <v>251</v>
      </c>
      <c r="N283" s="13"/>
      <c r="O283" s="6" t="str">
        <f t="shared" si="94"/>
        <v>DA</v>
      </c>
      <c r="P283" s="13"/>
      <c r="Q283" s="6" t="str">
        <f t="shared" si="91"/>
        <v/>
      </c>
      <c r="R283" s="13" t="str">
        <f t="shared" si="85"/>
        <v>DA</v>
      </c>
      <c r="S283" s="13" t="str">
        <f t="shared" si="92"/>
        <v>DA</v>
      </c>
      <c r="T283" s="13"/>
      <c r="U283" s="13" t="str">
        <f t="shared" si="95"/>
        <v>DA</v>
      </c>
      <c r="V283" s="13" t="str">
        <f t="shared" si="93"/>
        <v>DA</v>
      </c>
      <c r="W283" s="13" t="str">
        <f t="shared" si="86"/>
        <v>DA</v>
      </c>
      <c r="X283" s="13" t="str">
        <f t="shared" si="87"/>
        <v>DA</v>
      </c>
      <c r="Y283" s="108"/>
      <c r="Z283" s="102"/>
      <c r="AA283" s="108"/>
      <c r="AB283" s="108"/>
      <c r="AC283" s="6"/>
      <c r="AD283" s="117"/>
    </row>
    <row r="284" spans="1:30" x14ac:dyDescent="0.25">
      <c r="A284" s="109" t="s">
        <v>908</v>
      </c>
      <c r="B284" s="17" t="s">
        <v>912</v>
      </c>
      <c r="C284" s="6">
        <v>82</v>
      </c>
      <c r="D284" s="6" t="s">
        <v>280</v>
      </c>
      <c r="E284" s="7" t="s">
        <v>511</v>
      </c>
      <c r="F284" s="138">
        <v>48.6</v>
      </c>
      <c r="G284" s="27" t="s">
        <v>257</v>
      </c>
      <c r="H284" s="7" t="s">
        <v>520</v>
      </c>
      <c r="I284" s="7" t="s">
        <v>532</v>
      </c>
      <c r="J284" s="28">
        <v>73110</v>
      </c>
      <c r="K284" s="9">
        <f t="shared" si="90"/>
        <v>200.30136986301369</v>
      </c>
      <c r="L284" s="71" t="s">
        <v>251</v>
      </c>
      <c r="M284" s="13" t="s">
        <v>251</v>
      </c>
      <c r="N284" s="13"/>
      <c r="O284" s="6" t="str">
        <f t="shared" si="94"/>
        <v>DA</v>
      </c>
      <c r="P284" s="13"/>
      <c r="Q284" s="6" t="str">
        <f t="shared" si="91"/>
        <v/>
      </c>
      <c r="R284" s="13" t="str">
        <f t="shared" si="85"/>
        <v>DA</v>
      </c>
      <c r="S284" s="13" t="str">
        <f t="shared" si="92"/>
        <v>DA</v>
      </c>
      <c r="T284" s="13"/>
      <c r="U284" s="13" t="str">
        <f t="shared" si="95"/>
        <v>DA</v>
      </c>
      <c r="V284" s="13" t="str">
        <f t="shared" si="93"/>
        <v>DA</v>
      </c>
      <c r="W284" s="13" t="str">
        <f t="shared" si="86"/>
        <v>DA</v>
      </c>
      <c r="X284" s="13" t="str">
        <f t="shared" si="87"/>
        <v>DA</v>
      </c>
      <c r="Y284" s="108"/>
      <c r="Z284" s="102"/>
      <c r="AA284" s="108"/>
      <c r="AB284" s="108"/>
      <c r="AC284" s="130" t="s">
        <v>251</v>
      </c>
      <c r="AD284" s="117"/>
    </row>
    <row r="285" spans="1:30" x14ac:dyDescent="0.25">
      <c r="A285" s="109"/>
      <c r="B285" s="108"/>
      <c r="C285" s="6"/>
      <c r="D285" s="74"/>
      <c r="E285" s="7" t="s">
        <v>932</v>
      </c>
      <c r="F285" s="6"/>
      <c r="G285" s="7"/>
      <c r="H285" s="7"/>
      <c r="I285" s="7"/>
      <c r="J285" s="16"/>
      <c r="K285" s="40"/>
      <c r="L285" s="71"/>
      <c r="M285" s="13"/>
      <c r="N285" s="13"/>
      <c r="O285" s="6"/>
      <c r="P285" s="13"/>
      <c r="Q285" s="6"/>
      <c r="R285" s="13"/>
      <c r="S285" s="13"/>
      <c r="T285" s="13"/>
      <c r="U285" s="13"/>
      <c r="V285" s="13"/>
      <c r="W285" s="13"/>
      <c r="X285" s="13"/>
      <c r="Y285" s="108"/>
      <c r="Z285" s="102"/>
      <c r="AA285" s="108"/>
      <c r="AB285" s="108"/>
      <c r="AC285" s="6"/>
      <c r="AD285" s="117"/>
    </row>
    <row r="286" spans="1:30" ht="45" x14ac:dyDescent="0.25">
      <c r="A286" s="109" t="s">
        <v>631</v>
      </c>
      <c r="B286" s="17" t="s">
        <v>910</v>
      </c>
      <c r="C286" s="13">
        <v>10</v>
      </c>
      <c r="D286" s="13" t="s">
        <v>260</v>
      </c>
      <c r="E286" s="73" t="s">
        <v>543</v>
      </c>
      <c r="F286" s="106"/>
      <c r="G286" s="76" t="s">
        <v>569</v>
      </c>
      <c r="H286" s="18" t="s">
        <v>519</v>
      </c>
      <c r="I286" s="76" t="s">
        <v>569</v>
      </c>
      <c r="J286" s="40"/>
      <c r="K286" s="40">
        <f>J286/365</f>
        <v>0</v>
      </c>
      <c r="L286" s="71" t="s">
        <v>251</v>
      </c>
      <c r="M286" s="13" t="s">
        <v>251</v>
      </c>
      <c r="N286" s="6"/>
      <c r="O286" s="6" t="s">
        <v>251</v>
      </c>
      <c r="P286" s="6"/>
      <c r="Q286" s="6"/>
      <c r="R286" s="6" t="s">
        <v>251</v>
      </c>
      <c r="S286" s="6" t="s">
        <v>251</v>
      </c>
      <c r="T286" s="6"/>
      <c r="U286" s="6" t="s">
        <v>251</v>
      </c>
      <c r="V286" s="6" t="s">
        <v>251</v>
      </c>
      <c r="W286" s="6" t="s">
        <v>251</v>
      </c>
      <c r="X286" s="6" t="s">
        <v>251</v>
      </c>
      <c r="Y286" s="108"/>
      <c r="Z286" s="102"/>
      <c r="AA286" s="108"/>
      <c r="AB286" s="108"/>
      <c r="AC286" s="108"/>
      <c r="AD286" s="119" t="s">
        <v>968</v>
      </c>
    </row>
    <row r="287" spans="1:30" s="120" customFormat="1" ht="45" x14ac:dyDescent="0.25">
      <c r="A287" s="109" t="s">
        <v>632</v>
      </c>
      <c r="B287" s="17" t="s">
        <v>913</v>
      </c>
      <c r="C287" s="6">
        <v>20</v>
      </c>
      <c r="D287" s="6" t="s">
        <v>261</v>
      </c>
      <c r="E287" s="73" t="s">
        <v>973</v>
      </c>
      <c r="F287" s="106"/>
      <c r="G287" s="76" t="s">
        <v>569</v>
      </c>
      <c r="H287" s="18" t="s">
        <v>519</v>
      </c>
      <c r="I287" s="76" t="s">
        <v>569</v>
      </c>
      <c r="J287" s="40"/>
      <c r="K287" s="40">
        <f>J287/365</f>
        <v>0</v>
      </c>
      <c r="L287" s="71" t="s">
        <v>251</v>
      </c>
      <c r="M287" s="13" t="s">
        <v>251</v>
      </c>
      <c r="N287" s="6"/>
      <c r="O287" s="6" t="s">
        <v>251</v>
      </c>
      <c r="P287" s="6"/>
      <c r="Q287" s="6"/>
      <c r="R287" s="6" t="s">
        <v>251</v>
      </c>
      <c r="S287" s="6" t="s">
        <v>251</v>
      </c>
      <c r="T287" s="6"/>
      <c r="U287" s="6" t="s">
        <v>251</v>
      </c>
      <c r="V287" s="6" t="s">
        <v>251</v>
      </c>
      <c r="W287" s="6" t="s">
        <v>251</v>
      </c>
      <c r="X287" s="6" t="s">
        <v>251</v>
      </c>
      <c r="Y287" s="108"/>
      <c r="Z287" s="102"/>
      <c r="AA287" s="108"/>
      <c r="AB287" s="108"/>
      <c r="AC287" s="108"/>
      <c r="AD287" s="119" t="s">
        <v>968</v>
      </c>
    </row>
    <row r="288" spans="1:30" s="120" customFormat="1" ht="45" x14ac:dyDescent="0.25">
      <c r="A288" s="109" t="s">
        <v>636</v>
      </c>
      <c r="B288" s="17" t="s">
        <v>913</v>
      </c>
      <c r="C288" s="6">
        <v>20</v>
      </c>
      <c r="D288" s="6" t="s">
        <v>261</v>
      </c>
      <c r="E288" s="73" t="s">
        <v>967</v>
      </c>
      <c r="F288" s="106"/>
      <c r="G288" s="76" t="s">
        <v>569</v>
      </c>
      <c r="H288" s="18" t="s">
        <v>519</v>
      </c>
      <c r="I288" s="76" t="s">
        <v>569</v>
      </c>
      <c r="J288" s="40"/>
      <c r="K288" s="40">
        <f>J288/365</f>
        <v>0</v>
      </c>
      <c r="L288" s="71" t="s">
        <v>251</v>
      </c>
      <c r="M288" s="13" t="s">
        <v>251</v>
      </c>
      <c r="N288" s="6"/>
      <c r="O288" s="6" t="s">
        <v>251</v>
      </c>
      <c r="P288" s="6"/>
      <c r="Q288" s="6"/>
      <c r="R288" s="6" t="s">
        <v>251</v>
      </c>
      <c r="S288" s="6" t="s">
        <v>251</v>
      </c>
      <c r="T288" s="6"/>
      <c r="U288" s="6" t="s">
        <v>251</v>
      </c>
      <c r="V288" s="6" t="s">
        <v>251</v>
      </c>
      <c r="W288" s="6" t="s">
        <v>251</v>
      </c>
      <c r="X288" s="6" t="s">
        <v>251</v>
      </c>
      <c r="Y288" s="108"/>
      <c r="Z288" s="102"/>
      <c r="AA288" s="108"/>
      <c r="AB288" s="108"/>
      <c r="AC288" s="108"/>
      <c r="AD288" s="119" t="s">
        <v>968</v>
      </c>
    </row>
    <row r="289" spans="1:30" ht="45" x14ac:dyDescent="0.25">
      <c r="A289" s="109" t="s">
        <v>634</v>
      </c>
      <c r="B289" s="127" t="s">
        <v>910</v>
      </c>
      <c r="C289" s="6">
        <v>30</v>
      </c>
      <c r="D289" s="6" t="s">
        <v>262</v>
      </c>
      <c r="E289" s="7" t="s">
        <v>961</v>
      </c>
      <c r="F289" s="106"/>
      <c r="G289" s="76" t="s">
        <v>569</v>
      </c>
      <c r="H289" s="18" t="s">
        <v>519</v>
      </c>
      <c r="I289" s="76" t="s">
        <v>569</v>
      </c>
      <c r="J289" s="40"/>
      <c r="K289" s="40"/>
      <c r="L289" s="71" t="s">
        <v>251</v>
      </c>
      <c r="M289" s="13" t="s">
        <v>251</v>
      </c>
      <c r="N289" s="6"/>
      <c r="O289" s="6" t="s">
        <v>251</v>
      </c>
      <c r="P289" s="6"/>
      <c r="Q289" s="6"/>
      <c r="R289" s="6" t="s">
        <v>251</v>
      </c>
      <c r="S289" s="6" t="s">
        <v>251</v>
      </c>
      <c r="T289" s="6"/>
      <c r="U289" s="6" t="s">
        <v>251</v>
      </c>
      <c r="V289" s="6" t="s">
        <v>251</v>
      </c>
      <c r="W289" s="6" t="s">
        <v>251</v>
      </c>
      <c r="X289" s="6" t="s">
        <v>251</v>
      </c>
      <c r="Y289" s="108"/>
      <c r="Z289" s="102"/>
      <c r="AA289" s="108"/>
      <c r="AB289" s="108"/>
      <c r="AC289" s="108"/>
      <c r="AD289" s="119" t="s">
        <v>968</v>
      </c>
    </row>
    <row r="290" spans="1:30" ht="45" x14ac:dyDescent="0.25">
      <c r="A290" s="109" t="s">
        <v>639</v>
      </c>
      <c r="B290" s="17" t="s">
        <v>910</v>
      </c>
      <c r="C290" s="6">
        <v>30</v>
      </c>
      <c r="D290" s="6" t="s">
        <v>262</v>
      </c>
      <c r="E290" s="7" t="s">
        <v>960</v>
      </c>
      <c r="F290" s="106"/>
      <c r="G290" s="76" t="s">
        <v>569</v>
      </c>
      <c r="H290" s="18" t="s">
        <v>519</v>
      </c>
      <c r="I290" s="76" t="s">
        <v>569</v>
      </c>
      <c r="J290" s="40"/>
      <c r="K290" s="40"/>
      <c r="L290" s="71" t="s">
        <v>251</v>
      </c>
      <c r="M290" s="13" t="s">
        <v>251</v>
      </c>
      <c r="N290" s="6"/>
      <c r="O290" s="6" t="s">
        <v>251</v>
      </c>
      <c r="P290" s="6"/>
      <c r="Q290" s="6"/>
      <c r="R290" s="6" t="s">
        <v>251</v>
      </c>
      <c r="S290" s="6" t="s">
        <v>251</v>
      </c>
      <c r="T290" s="6"/>
      <c r="U290" s="6" t="s">
        <v>251</v>
      </c>
      <c r="V290" s="6" t="s">
        <v>251</v>
      </c>
      <c r="W290" s="6" t="s">
        <v>251</v>
      </c>
      <c r="X290" s="6" t="s">
        <v>251</v>
      </c>
      <c r="Y290" s="108"/>
      <c r="Z290" s="102"/>
      <c r="AA290" s="108"/>
      <c r="AB290" s="108"/>
      <c r="AC290" s="108"/>
      <c r="AD290" s="119" t="s">
        <v>968</v>
      </c>
    </row>
    <row r="291" spans="1:30" ht="45" x14ac:dyDescent="0.25">
      <c r="A291" s="109" t="s">
        <v>633</v>
      </c>
      <c r="B291" s="17" t="s">
        <v>910</v>
      </c>
      <c r="C291" s="6">
        <v>30</v>
      </c>
      <c r="D291" s="6" t="s">
        <v>262</v>
      </c>
      <c r="E291" s="7" t="s">
        <v>962</v>
      </c>
      <c r="F291" s="106"/>
      <c r="G291" s="76" t="s">
        <v>569</v>
      </c>
      <c r="H291" s="18" t="s">
        <v>519</v>
      </c>
      <c r="I291" s="76" t="s">
        <v>569</v>
      </c>
      <c r="J291" s="40"/>
      <c r="K291" s="40"/>
      <c r="L291" s="71" t="s">
        <v>251</v>
      </c>
      <c r="M291" s="13" t="s">
        <v>251</v>
      </c>
      <c r="N291" s="6"/>
      <c r="O291" s="6" t="s">
        <v>251</v>
      </c>
      <c r="P291" s="6"/>
      <c r="Q291" s="6"/>
      <c r="R291" s="6" t="s">
        <v>251</v>
      </c>
      <c r="S291" s="6" t="s">
        <v>251</v>
      </c>
      <c r="T291" s="6"/>
      <c r="U291" s="6" t="s">
        <v>251</v>
      </c>
      <c r="V291" s="6" t="s">
        <v>251</v>
      </c>
      <c r="W291" s="6" t="s">
        <v>251</v>
      </c>
      <c r="X291" s="6" t="s">
        <v>251</v>
      </c>
      <c r="Y291" s="108"/>
      <c r="Z291" s="102"/>
      <c r="AA291" s="108"/>
      <c r="AB291" s="108"/>
      <c r="AC291" s="108"/>
      <c r="AD291" s="119" t="s">
        <v>968</v>
      </c>
    </row>
    <row r="292" spans="1:30" ht="45" x14ac:dyDescent="0.25">
      <c r="A292" s="109" t="s">
        <v>637</v>
      </c>
      <c r="B292" s="17" t="s">
        <v>912</v>
      </c>
      <c r="C292" s="6">
        <v>34</v>
      </c>
      <c r="D292" s="6" t="s">
        <v>266</v>
      </c>
      <c r="E292" s="7" t="s">
        <v>983</v>
      </c>
      <c r="F292" s="106"/>
      <c r="G292" s="76" t="s">
        <v>569</v>
      </c>
      <c r="H292" s="29" t="s">
        <v>520</v>
      </c>
      <c r="I292" s="76" t="s">
        <v>569</v>
      </c>
      <c r="J292" s="40"/>
      <c r="K292" s="40"/>
      <c r="L292" s="71" t="s">
        <v>251</v>
      </c>
      <c r="M292" s="13" t="s">
        <v>251</v>
      </c>
      <c r="N292" s="6"/>
      <c r="O292" s="6" t="s">
        <v>251</v>
      </c>
      <c r="P292" s="6"/>
      <c r="Q292" s="6"/>
      <c r="R292" s="6" t="s">
        <v>251</v>
      </c>
      <c r="S292" s="6" t="s">
        <v>251</v>
      </c>
      <c r="T292" s="6"/>
      <c r="U292" s="6" t="s">
        <v>251</v>
      </c>
      <c r="V292" s="6" t="s">
        <v>251</v>
      </c>
      <c r="W292" s="6" t="s">
        <v>251</v>
      </c>
      <c r="X292" s="6" t="s">
        <v>251</v>
      </c>
      <c r="Y292" s="108"/>
      <c r="Z292" s="102"/>
      <c r="AA292" s="108"/>
      <c r="AB292" s="108"/>
      <c r="AC292" s="108"/>
      <c r="AD292" s="119" t="s">
        <v>968</v>
      </c>
    </row>
    <row r="293" spans="1:30" ht="45" x14ac:dyDescent="0.25">
      <c r="A293" s="109" t="s">
        <v>635</v>
      </c>
      <c r="B293" s="17" t="s">
        <v>910</v>
      </c>
      <c r="C293" s="13">
        <v>50</v>
      </c>
      <c r="D293" s="13" t="s">
        <v>270</v>
      </c>
      <c r="E293" s="73" t="s">
        <v>412</v>
      </c>
      <c r="F293" s="106"/>
      <c r="G293" s="76" t="s">
        <v>569</v>
      </c>
      <c r="H293" s="29" t="s">
        <v>519</v>
      </c>
      <c r="I293" s="76" t="s">
        <v>569</v>
      </c>
      <c r="J293" s="136"/>
      <c r="K293" s="40">
        <f>J293/365</f>
        <v>0</v>
      </c>
      <c r="L293" s="71" t="s">
        <v>251</v>
      </c>
      <c r="M293" s="13" t="s">
        <v>251</v>
      </c>
      <c r="N293" s="6"/>
      <c r="O293" s="6" t="s">
        <v>251</v>
      </c>
      <c r="P293" s="6"/>
      <c r="Q293" s="6"/>
      <c r="R293" s="6" t="s">
        <v>251</v>
      </c>
      <c r="S293" s="6" t="s">
        <v>251</v>
      </c>
      <c r="T293" s="6"/>
      <c r="U293" s="6" t="s">
        <v>251</v>
      </c>
      <c r="V293" s="6" t="s">
        <v>251</v>
      </c>
      <c r="W293" s="6" t="s">
        <v>251</v>
      </c>
      <c r="X293" s="6" t="s">
        <v>251</v>
      </c>
      <c r="Y293" s="108"/>
      <c r="Z293" s="102"/>
      <c r="AA293" s="108"/>
      <c r="AB293" s="108"/>
      <c r="AC293" s="108"/>
      <c r="AD293" s="119" t="s">
        <v>968</v>
      </c>
    </row>
    <row r="294" spans="1:30" ht="45" x14ac:dyDescent="0.25">
      <c r="A294" s="109" t="s">
        <v>638</v>
      </c>
      <c r="B294" s="17" t="s">
        <v>911</v>
      </c>
      <c r="C294" s="13">
        <v>80</v>
      </c>
      <c r="D294" s="13" t="s">
        <v>278</v>
      </c>
      <c r="E294" s="73" t="s">
        <v>496</v>
      </c>
      <c r="F294" s="106"/>
      <c r="G294" s="76" t="s">
        <v>569</v>
      </c>
      <c r="H294" s="29" t="s">
        <v>520</v>
      </c>
      <c r="I294" s="76" t="s">
        <v>569</v>
      </c>
      <c r="J294" s="136"/>
      <c r="K294" s="40">
        <f>J294/365</f>
        <v>0</v>
      </c>
      <c r="L294" s="71" t="s">
        <v>251</v>
      </c>
      <c r="M294" s="13" t="s">
        <v>251</v>
      </c>
      <c r="N294" s="6"/>
      <c r="O294" s="6" t="s">
        <v>251</v>
      </c>
      <c r="P294" s="6"/>
      <c r="Q294" s="6"/>
      <c r="R294" s="6" t="s">
        <v>251</v>
      </c>
      <c r="S294" s="6" t="s">
        <v>251</v>
      </c>
      <c r="T294" s="6"/>
      <c r="U294" s="6" t="s">
        <v>251</v>
      </c>
      <c r="V294" s="6" t="s">
        <v>251</v>
      </c>
      <c r="W294" s="6" t="s">
        <v>251</v>
      </c>
      <c r="X294" s="6" t="s">
        <v>251</v>
      </c>
      <c r="Y294" s="108"/>
      <c r="Z294" s="102"/>
      <c r="AA294" s="108"/>
      <c r="AB294" s="108"/>
      <c r="AC294" s="108"/>
      <c r="AD294" s="119" t="s">
        <v>968</v>
      </c>
    </row>
    <row r="295" spans="1:30" x14ac:dyDescent="0.25">
      <c r="I295" s="149" t="s">
        <v>975</v>
      </c>
      <c r="J295" s="149"/>
      <c r="K295" s="101"/>
      <c r="L295" s="139">
        <f>COUNTIF(L7:L294,"DA")</f>
        <v>245</v>
      </c>
      <c r="M295" s="139">
        <f t="shared" ref="M295:X295" si="96">COUNTIF(M7:M294,"DA")</f>
        <v>245</v>
      </c>
      <c r="N295" s="139">
        <f t="shared" si="96"/>
        <v>0</v>
      </c>
      <c r="O295" s="139">
        <f t="shared" si="96"/>
        <v>245</v>
      </c>
      <c r="P295" s="139">
        <f t="shared" si="96"/>
        <v>0</v>
      </c>
      <c r="Q295" s="139">
        <f t="shared" si="96"/>
        <v>27</v>
      </c>
      <c r="R295" s="139">
        <f t="shared" si="96"/>
        <v>245</v>
      </c>
      <c r="S295" s="139">
        <f t="shared" si="96"/>
        <v>242</v>
      </c>
      <c r="T295" s="139">
        <f t="shared" si="96"/>
        <v>0</v>
      </c>
      <c r="U295" s="139">
        <f t="shared" si="96"/>
        <v>245</v>
      </c>
      <c r="V295" s="139">
        <f t="shared" si="96"/>
        <v>243</v>
      </c>
      <c r="W295" s="139">
        <f t="shared" si="96"/>
        <v>244</v>
      </c>
      <c r="X295" s="139">
        <f t="shared" si="96"/>
        <v>244</v>
      </c>
      <c r="Y295" s="139">
        <f t="shared" ref="Y295" si="97">COUNTIF(Y7:Y294,"DA")</f>
        <v>4</v>
      </c>
      <c r="Z295" s="139">
        <f t="shared" ref="Z295" si="98">COUNTIF(Z7:Z294,"DA")</f>
        <v>0</v>
      </c>
      <c r="AA295" s="139">
        <f t="shared" ref="AA295" si="99">COUNTIF(AA7:AA294,"DA")</f>
        <v>16</v>
      </c>
      <c r="AB295" s="139">
        <f t="shared" ref="AB295" si="100">COUNTIF(AB7:AB294,"DA")</f>
        <v>5</v>
      </c>
      <c r="AC295" s="139">
        <f t="shared" ref="AC295" si="101">COUNTIF(AC7:AC294,"DA")</f>
        <v>7</v>
      </c>
    </row>
    <row r="296" spans="1:30" x14ac:dyDescent="0.25">
      <c r="C296" s="159" t="s">
        <v>974</v>
      </c>
      <c r="D296" s="159"/>
      <c r="AA296" s="128"/>
      <c r="AB296" s="128"/>
      <c r="AC296" s="128"/>
    </row>
    <row r="297" spans="1:30" x14ac:dyDescent="0.25">
      <c r="D297" s="116"/>
    </row>
    <row r="298" spans="1:30" ht="45" x14ac:dyDescent="0.25">
      <c r="C298" s="94" t="s">
        <v>251</v>
      </c>
      <c r="D298" s="95" t="s">
        <v>985</v>
      </c>
      <c r="AA298" s="132"/>
      <c r="AB298" s="156"/>
      <c r="AC298" s="156"/>
    </row>
    <row r="299" spans="1:30" x14ac:dyDescent="0.25">
      <c r="C299" s="98"/>
      <c r="D299" s="100"/>
    </row>
    <row r="300" spans="1:30" ht="30.75" customHeight="1" x14ac:dyDescent="0.25">
      <c r="C300" s="70" t="s">
        <v>251</v>
      </c>
      <c r="D300" s="96" t="s">
        <v>945</v>
      </c>
    </row>
    <row r="301" spans="1:30" x14ac:dyDescent="0.25">
      <c r="C301" s="98"/>
      <c r="D301" s="99"/>
    </row>
    <row r="302" spans="1:30" ht="45" x14ac:dyDescent="0.25">
      <c r="C302" s="97"/>
      <c r="D302" s="95" t="s">
        <v>976</v>
      </c>
    </row>
    <row r="304" spans="1:30" ht="75" x14ac:dyDescent="0.25">
      <c r="C304" s="104"/>
      <c r="D304" s="105" t="s">
        <v>963</v>
      </c>
    </row>
    <row r="307" spans="3:4" ht="43.5" customHeight="1" x14ac:dyDescent="0.25">
      <c r="C307" s="130" t="s">
        <v>251</v>
      </c>
      <c r="D307" s="126" t="s">
        <v>970</v>
      </c>
    </row>
  </sheetData>
  <sheetProtection formatCells="0" formatColumns="0" formatRows="0" insertColumns="0" insertRows="0" insertHyperlinks="0" deleteColumns="0" deleteRows="0" sort="0" autoFilter="0" pivotTables="0"/>
  <autoFilter ref="A4:AD296"/>
  <sortState ref="B7:AC284">
    <sortCondition ref="C7:C284"/>
  </sortState>
  <mergeCells count="5">
    <mergeCell ref="AB298:AC298"/>
    <mergeCell ref="A1:AC1"/>
    <mergeCell ref="A2:Z2"/>
    <mergeCell ref="A3:Z3"/>
    <mergeCell ref="C296:D296"/>
  </mergeCells>
  <pageMargins left="0.70866141732283472" right="0.70866141732283472" top="0.74803149606299213" bottom="0.74803149606299213" header="0.31496062992125984" footer="0.31496062992125984"/>
  <pageSetup paperSize="8" scale="45" orientation="landscape" r:id="rId1"/>
  <headerFooter>
    <oddFooter xml:space="preserve">&amp;R 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7" id="{E9147B51-91A2-4A56-A5AB-29610BDD5794}">
            <xm:f>AND(M7="DA", INDEX('Obstoječe stanje SŽ'!$F$8:$F$282, MATCH($E7, 'Obstoječe stanje SŽ'!$D$8:$D$282, 0))="DA")</xm:f>
            <x14:dxf>
              <fill>
                <patternFill>
                  <bgColor theme="9" tint="0.39994506668294322"/>
                </patternFill>
              </fill>
            </x14:dxf>
          </x14:cfRule>
          <xm:sqref>M7:M294</xm:sqref>
        </x14:conditionalFormatting>
        <x14:conditionalFormatting xmlns:xm="http://schemas.microsoft.com/office/excel/2006/main">
          <x14:cfRule type="expression" priority="46" id="{40E04F45-23A9-4AE5-9B19-721C9295F076}">
            <xm:f>AND(O7="DA", INDEX('Obstoječe stanje SŽ'!$K$8:$K$282, MATCH($E7, 'Obstoječe stanje SŽ'!$D$8:$D$282, 0))="DA")</xm:f>
            <x14:dxf>
              <fill>
                <patternFill>
                  <bgColor theme="9" tint="0.39994506668294322"/>
                </patternFill>
              </fill>
            </x14:dxf>
          </x14:cfRule>
          <xm:sqref>O7:O294</xm:sqref>
        </x14:conditionalFormatting>
        <x14:conditionalFormatting xmlns:xm="http://schemas.microsoft.com/office/excel/2006/main">
          <x14:cfRule type="expression" priority="45" id="{D0D9062B-89DB-46EB-949A-A8037E89A22E}">
            <xm:f>AND(P7="DA", INDEX('Obstoječe stanje SŽ'!$L$8:$L$282, MATCH($E7, 'Obstoječe stanje SŽ'!$D$8:$D$282, 0))="DA")</xm:f>
            <x14:dxf>
              <fill>
                <patternFill>
                  <bgColor theme="9" tint="0.39994506668294322"/>
                </patternFill>
              </fill>
            </x14:dxf>
          </x14:cfRule>
          <xm:sqref>P7:P294</xm:sqref>
        </x14:conditionalFormatting>
        <x14:conditionalFormatting xmlns:xm="http://schemas.microsoft.com/office/excel/2006/main">
          <x14:cfRule type="expression" priority="44" id="{59A1A60E-9F28-42C3-B1D4-A217104C7D5E}">
            <xm:f>AND(Q7="DA", INDEX('Obstoječe stanje SŽ'!$M$8:$M$282, MATCH($E7, 'Obstoječe stanje SŽ'!$D$8:$D$282, 0))="DA")</xm:f>
            <x14:dxf>
              <fill>
                <patternFill>
                  <bgColor theme="9" tint="0.39994506668294322"/>
                </patternFill>
              </fill>
            </x14:dxf>
          </x14:cfRule>
          <xm:sqref>Y78 Q7:Q294</xm:sqref>
        </x14:conditionalFormatting>
        <x14:conditionalFormatting xmlns:xm="http://schemas.microsoft.com/office/excel/2006/main">
          <x14:cfRule type="expression" priority="43" id="{3C4E1F15-5553-42E9-B91B-30F87DC5EB42}">
            <xm:f>AND(R7="DA", INDEX('Obstoječe stanje SŽ'!$N$8:$N$282, MATCH($E7, 'Obstoječe stanje SŽ'!$D$8:$D$282, 0))="DA")</xm:f>
            <x14:dxf>
              <fill>
                <patternFill>
                  <bgColor theme="9" tint="0.39994506668294322"/>
                </patternFill>
              </fill>
            </x14:dxf>
          </x14:cfRule>
          <xm:sqref>R7:R294</xm:sqref>
        </x14:conditionalFormatting>
        <x14:conditionalFormatting xmlns:xm="http://schemas.microsoft.com/office/excel/2006/main">
          <x14:cfRule type="expression" priority="42" id="{6BFDC2AE-7E23-450F-93E2-4AEFAF43E325}">
            <xm:f>AND(S7="DA", INDEX('Obstoječe stanje SŽ'!$O$8:$O$282, MATCH($E7, 'Obstoječe stanje SŽ'!$D$8:$D$282, 0))="DA")</xm:f>
            <x14:dxf>
              <fill>
                <patternFill>
                  <bgColor theme="9" tint="0.39994506668294322"/>
                </patternFill>
              </fill>
            </x14:dxf>
          </x14:cfRule>
          <xm:sqref>S7:S294</xm:sqref>
        </x14:conditionalFormatting>
        <x14:conditionalFormatting xmlns:xm="http://schemas.microsoft.com/office/excel/2006/main">
          <x14:cfRule type="expression" priority="41" id="{3EE29027-B134-4724-BBBF-83799F5F2F77}">
            <xm:f>AND(T7="DA", INDEX('Obstoječe stanje SŽ'!$P$8:$P$282, MATCH($E7, 'Obstoječe stanje SŽ'!$D$8:$D$282, 0))="DA")</xm:f>
            <x14:dxf>
              <fill>
                <patternFill>
                  <bgColor theme="9" tint="0.39994506668294322"/>
                </patternFill>
              </fill>
            </x14:dxf>
          </x14:cfRule>
          <xm:sqref>T7:T294</xm:sqref>
        </x14:conditionalFormatting>
        <x14:conditionalFormatting xmlns:xm="http://schemas.microsoft.com/office/excel/2006/main">
          <x14:cfRule type="expression" priority="40" id="{723E5C05-860D-4B7F-A063-3ABA7F456925}">
            <xm:f>AND(U7="DA", INDEX('Obstoječe stanje SŽ'!$Q$8:$Q$282, MATCH($E7, 'Obstoječe stanje SŽ'!$D$8:$D$282, 0))="DA")</xm:f>
            <x14:dxf>
              <fill>
                <patternFill>
                  <bgColor theme="9" tint="0.39994506668294322"/>
                </patternFill>
              </fill>
            </x14:dxf>
          </x14:cfRule>
          <xm:sqref>U7:U161 U163:U294</xm:sqref>
        </x14:conditionalFormatting>
        <x14:conditionalFormatting xmlns:xm="http://schemas.microsoft.com/office/excel/2006/main">
          <x14:cfRule type="expression" priority="39" id="{DDC2D795-B9D2-4066-B627-2F67219D44D0}">
            <xm:f>AND(V7="DA", INDEX('Obstoječe stanje SŽ'!$R$8:$R$282, MATCH($E7, 'Obstoječe stanje SŽ'!$D$8:$D$282, 0))="DA")</xm:f>
            <x14:dxf>
              <fill>
                <patternFill>
                  <bgColor theme="9" tint="0.39994506668294322"/>
                </patternFill>
              </fill>
            </x14:dxf>
          </x14:cfRule>
          <xm:sqref>V7:V294</xm:sqref>
        </x14:conditionalFormatting>
        <x14:conditionalFormatting xmlns:xm="http://schemas.microsoft.com/office/excel/2006/main">
          <x14:cfRule type="expression" priority="38" id="{B8E26A23-313D-4C2B-AE9C-7B7EBA0175E4}">
            <xm:f>AND(U7="DA", INDEX('Obstoječe stanje SŽ'!$S$8:$S$282, MATCH($E7, 'Obstoječe stanje SŽ'!$D$8:$D$282, 0))="DA")</xm:f>
            <x14:dxf>
              <fill>
                <patternFill>
                  <bgColor theme="9" tint="0.39994506668294322"/>
                </patternFill>
              </fill>
            </x14:dxf>
          </x14:cfRule>
          <xm:sqref>W7:W294 U162</xm:sqref>
        </x14:conditionalFormatting>
        <x14:conditionalFormatting xmlns:xm="http://schemas.microsoft.com/office/excel/2006/main">
          <x14:cfRule type="expression" priority="37" id="{19896B88-AE8E-426B-BB72-76A4F6D6492F}">
            <xm:f>AND(X7="DA", INDEX('Obstoječe stanje SŽ'!$T$8:$T$282, MATCH($E7, 'Obstoječe stanje SŽ'!$D$8:$D$282, 0))="DA")</xm:f>
            <x14:dxf>
              <fill>
                <patternFill>
                  <bgColor theme="9" tint="0.39994506668294322"/>
                </patternFill>
              </fill>
            </x14:dxf>
          </x14:cfRule>
          <xm:sqref>X7:X294</xm:sqref>
        </x14:conditionalFormatting>
        <x14:conditionalFormatting xmlns:xm="http://schemas.microsoft.com/office/excel/2006/main">
          <x14:cfRule type="expression" priority="36" id="{4BDBC12D-C771-4201-9813-53F26ACAF24A}">
            <xm:f>AND(Y7="DA", INDEX('Obstoječe stanje SŽ'!$U$8:$U$282, MATCH($E7, 'Obstoječe stanje SŽ'!$D$8:$D$282, 0))="DA")</xm:f>
            <x14:dxf>
              <fill>
                <patternFill>
                  <bgColor theme="9" tint="0.39994506668294322"/>
                </patternFill>
              </fill>
            </x14:dxf>
          </x14:cfRule>
          <xm:sqref>Y7:Y77 Y293:Y294 Y79:Y289</xm:sqref>
        </x14:conditionalFormatting>
        <x14:conditionalFormatting xmlns:xm="http://schemas.microsoft.com/office/excel/2006/main">
          <x14:cfRule type="expression" priority="35" id="{9B7A1149-2584-4FE9-A52D-B05BE11C867F}">
            <xm:f>AND(Z7="DA", INDEX('Obstoječe stanje SŽ'!$V$8:$V$282, MATCH($E7, 'Obstoječe stanje SŽ'!$D$8:$D$282, 0))="DA")</xm:f>
            <x14:dxf>
              <fill>
                <patternFill>
                  <bgColor theme="9" tint="0.39994506668294322"/>
                </patternFill>
              </fill>
            </x14:dxf>
          </x14:cfRule>
          <xm:sqref>Z293:Z294 Z7:Z289</xm:sqref>
        </x14:conditionalFormatting>
        <x14:conditionalFormatting xmlns:xm="http://schemas.microsoft.com/office/excel/2006/main">
          <x14:cfRule type="expression" priority="112" id="{C0523F5B-F991-4F7C-97F7-CFB58A1FE1AF}">
            <xm:f>AND(L7&lt;&gt;"", L7="DA", OR(     INDEX('Obstoječe stanje SŽ'!$G$8:$I$282, MATCH($E7, 'Obstoječe stanje SŽ'!$D$8:$D$282, 0), 1)="DA",     INDEX('Obstoječe stanje SŽ'!$G$8:$I$282, MATCH($E7, 'Obstoječe stanje SŽ'!$D$8:$D$282, 0), 2)="DA",     INDEX('Obstoječe stanje SŽ'!$G$8:$I$282, MATCH($E7, 'Obstoječe stanje SŽ'!$D$8:$D$282, 0), 3)="DA" ))</xm:f>
            <x14:dxf>
              <fill>
                <patternFill>
                  <bgColor theme="9" tint="0.39994506668294322"/>
                </patternFill>
              </fill>
            </x14:dxf>
          </x14:cfRule>
          <xm:sqref>L7:L294</xm:sqref>
        </x14:conditionalFormatting>
        <x14:conditionalFormatting xmlns:xm="http://schemas.microsoft.com/office/excel/2006/main">
          <x14:cfRule type="expression" priority="113" id="{40E04F45-23A9-4AE5-9B19-721C9295F076}">
            <xm:f>AND(N7="DA", INDEX('Obstoječe stanje SŽ'!$J$8:$J$282, MATCH($E7, 'Obstoječe stanje SŽ'!$D$8:$D$282, 0))="DA")</xm:f>
            <x14:dxf>
              <fill>
                <patternFill>
                  <bgColor theme="9" tint="0.39994506668294322"/>
                </patternFill>
              </fill>
            </x14:dxf>
          </x14:cfRule>
          <xm:sqref>N7:N294</xm:sqref>
        </x14:conditionalFormatting>
        <x14:conditionalFormatting xmlns:xm="http://schemas.microsoft.com/office/excel/2006/main">
          <x14:cfRule type="expression" priority="131" id="{9B7A1149-2584-4FE9-A52D-B05BE11C867F}">
            <xm:f>AND(Y290="DA", INDEX('Obstoječe stanje SŽ'!$U$8:$U$282, MATCH(#REF!, 'Obstoječe stanje SŽ'!$D$8:$D$282, 0))="DA")</xm:f>
            <x14:dxf>
              <fill>
                <patternFill>
                  <bgColor theme="9" tint="0.39994506668294322"/>
                </patternFill>
              </fill>
            </x14:dxf>
          </x14:cfRule>
          <xm:sqref>Y290:Y292</xm:sqref>
        </x14:conditionalFormatting>
        <x14:conditionalFormatting xmlns:xm="http://schemas.microsoft.com/office/excel/2006/main">
          <x14:cfRule type="expression" priority="132" id="{9D9B7EAC-5865-469B-B0DD-7B99663B58A2}">
            <xm:f>AND(Z290="DA", INDEX('Obstoječe stanje SŽ'!$V$8:$V$282, MATCH(#REF!, 'Obstoječe stanje SŽ'!$D$8:$D$282, 0))="DA")</xm:f>
            <x14:dxf>
              <fill>
                <patternFill>
                  <bgColor theme="9" tint="0.39994506668294322"/>
                </patternFill>
              </fill>
            </x14:dxf>
          </x14:cfRule>
          <xm:sqref>Z290:Z292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I18"/>
  <sheetViews>
    <sheetView workbookViewId="0">
      <selection activeCell="K10" sqref="K10"/>
    </sheetView>
  </sheetViews>
  <sheetFormatPr defaultRowHeight="15" x14ac:dyDescent="0.25"/>
  <cols>
    <col min="1" max="1" width="28" bestFit="1" customWidth="1"/>
    <col min="2" max="2" width="18.5703125" bestFit="1" customWidth="1"/>
    <col min="5" max="5" width="28.42578125" bestFit="1" customWidth="1"/>
    <col min="6" max="6" width="18.140625" bestFit="1" customWidth="1"/>
    <col min="9" max="9" width="25.5703125" customWidth="1"/>
  </cols>
  <sheetData>
    <row r="1" spans="1:9" ht="29.1" customHeight="1" x14ac:dyDescent="0.25">
      <c r="A1" s="160" t="s">
        <v>619</v>
      </c>
      <c r="B1" s="161"/>
      <c r="E1" s="160" t="s">
        <v>621</v>
      </c>
      <c r="F1" s="161"/>
      <c r="I1" s="162" t="s">
        <v>623</v>
      </c>
    </row>
    <row r="2" spans="1:9" x14ac:dyDescent="0.25">
      <c r="A2" s="64" t="s">
        <v>550</v>
      </c>
      <c r="B2" s="15" t="s">
        <v>622</v>
      </c>
      <c r="E2" s="64" t="s">
        <v>550</v>
      </c>
      <c r="F2" s="15" t="s">
        <v>622</v>
      </c>
      <c r="I2" s="163"/>
    </row>
    <row r="3" spans="1:9" x14ac:dyDescent="0.25">
      <c r="A3" s="19" t="s">
        <v>522</v>
      </c>
      <c r="B3" s="64">
        <f>COUNTIFS('Obstoječe stanje SŽ'!E8:E282, "postaja", 'Obstoječe stanje SŽ'!F8:F282, "DA") + COUNTIFS('Obstoječe stanje SŽ'!E8:E282, "postajališče", 'Obstoječe stanje SŽ'!F8:F282, "DA")</f>
        <v>77</v>
      </c>
      <c r="E3" s="19" t="s">
        <v>522</v>
      </c>
      <c r="F3" s="64">
        <f>COUNTIFS('Strategija za TSI PRM'!I7:I280, "postaja", 'Strategija za TSI PRM'!M7:M280, "DA") + COUNTIFS('Strategija za TSI PRM'!I7:I280, "postajališče", 'Strategija za TSI PRM'!M7:M280, "DA")</f>
        <v>232</v>
      </c>
      <c r="I3" s="64">
        <f>F3-B3</f>
        <v>155</v>
      </c>
    </row>
    <row r="4" spans="1:9" x14ac:dyDescent="0.25">
      <c r="A4" s="65" t="s">
        <v>620</v>
      </c>
      <c r="B4" s="64"/>
      <c r="E4" s="65" t="s">
        <v>620</v>
      </c>
      <c r="F4" s="64"/>
      <c r="I4" s="64">
        <f t="shared" ref="I4:I17" si="0">F4-B4</f>
        <v>0</v>
      </c>
    </row>
    <row r="5" spans="1:9" x14ac:dyDescent="0.25">
      <c r="A5" s="66" t="s">
        <v>523</v>
      </c>
      <c r="B5" s="64">
        <f>COUNTIFS('Obstoječe stanje SŽ'!E8:E282, "postaja", 'Obstoječe stanje SŽ'!J8:J282, "DA") + COUNTIFS('Obstoječe stanje SŽ'!E8:E282, "postajališče", 'Obstoječe stanje SŽ'!J8:J282, "DA")</f>
        <v>22</v>
      </c>
      <c r="E5" s="66" t="s">
        <v>523</v>
      </c>
      <c r="F5" s="64">
        <f>COUNTIFS('Strategija za TSI PRM'!I7:I280, "postaja", 'Strategija za TSI PRM'!N7:N280, "DA") + COUNTIFS('Strategija za TSI PRM'!I7:I280, "postajališče", 'Strategija za TSI PRM'!N7:N280, "DA")</f>
        <v>0</v>
      </c>
      <c r="I5" s="64">
        <f t="shared" si="0"/>
        <v>-22</v>
      </c>
    </row>
    <row r="6" spans="1:9" x14ac:dyDescent="0.25">
      <c r="A6" s="66" t="s">
        <v>576</v>
      </c>
      <c r="B6" s="64">
        <f>COUNTIFS('Obstoječe stanje SŽ'!E8:E283, "postaja", 'Obstoječe stanje SŽ'!K8:K283, "DA") + COUNTIFS('Obstoječe stanje SŽ'!E8:E283, "postajališče", 'Obstoječe stanje SŽ'!K8:K283, "DA")</f>
        <v>79</v>
      </c>
      <c r="E6" s="66" t="s">
        <v>576</v>
      </c>
      <c r="F6" s="64">
        <f>COUNTIFS('Strategija za TSI PRM'!I7:I280, "postaja", 'Strategija za TSI PRM'!O7:O280, "DA") + COUNTIFS('Strategija za TSI PRM'!I7:I280, "postajališče", 'Strategija za TSI PRM'!O7:O280, "DA")</f>
        <v>232</v>
      </c>
      <c r="I6" s="64">
        <f t="shared" si="0"/>
        <v>153</v>
      </c>
    </row>
    <row r="7" spans="1:9" x14ac:dyDescent="0.25">
      <c r="A7" s="67" t="s">
        <v>521</v>
      </c>
      <c r="B7" s="64">
        <f>COUNTIFS('Obstoječe stanje SŽ'!E8:E282, "postaja", 'Obstoječe stanje SŽ'!L8:L282, "DA") + COUNTIFS('Obstoječe stanje SŽ'!E8:E282, "postajališče", 'Obstoječe stanje SŽ'!L8:L282, "DA")</f>
        <v>75</v>
      </c>
      <c r="E7" s="67" t="s">
        <v>521</v>
      </c>
      <c r="F7" s="64">
        <f>COUNTIFS('Strategija za TSI PRM'!I7:I280, "postaja", 'Strategija za TSI PRM'!P7:P280, "DA") + COUNTIFS('Strategija za TSI PRM'!I7:I280, "postajališče", 'Strategija za TSI PRM'!P7:P280, "DA")</f>
        <v>0</v>
      </c>
      <c r="I7" s="64">
        <f t="shared" si="0"/>
        <v>-75</v>
      </c>
    </row>
    <row r="8" spans="1:9" x14ac:dyDescent="0.25">
      <c r="A8" s="68" t="s">
        <v>577</v>
      </c>
      <c r="B8" s="64">
        <f>COUNTIFS('Obstoječe stanje SŽ'!E8:E285, "postaja", 'Obstoječe stanje SŽ'!M8:M285, "DA") + COUNTIFS('Obstoječe stanje SŽ'!E8:E285, "postajališče", 'Obstoječe stanje SŽ'!M8:M285, "DA")</f>
        <v>20</v>
      </c>
      <c r="E8" s="68" t="s">
        <v>577</v>
      </c>
      <c r="F8" s="69">
        <f>COUNTIFS('Strategija za TSI PRM'!I7:I280, "postaja", 'Strategija za TSI PRM'!Q7:Q280, "DA") + COUNTIFS('Strategija za TSI PRM'!I7:I280, "postajališče", 'Strategija za TSI PRM'!Q7:Q280, "DA")</f>
        <v>27</v>
      </c>
      <c r="I8" s="64">
        <f t="shared" si="0"/>
        <v>7</v>
      </c>
    </row>
    <row r="9" spans="1:9" ht="30" x14ac:dyDescent="0.25">
      <c r="A9" s="67" t="s">
        <v>524</v>
      </c>
      <c r="B9" s="64">
        <f>COUNTIFS('Obstoječe stanje SŽ'!E8:E286, "postaja", 'Obstoječe stanje SŽ'!N8:N286, "DA") + COUNTIFS('Obstoječe stanje SŽ'!E8:E286, "postajališče", 'Obstoječe stanje SŽ'!N8:N286, "DA")</f>
        <v>76</v>
      </c>
      <c r="E9" s="67" t="s">
        <v>524</v>
      </c>
      <c r="F9" s="64">
        <f>COUNTIFS('Strategija za TSI PRM'!I7:I280, "postaja", 'Strategija za TSI PRM'!R7:R280, "DA") + COUNTIFS('Strategija za TSI PRM'!I7:I280, "postajališče", 'Strategija za TSI PRM'!R7:R280, "DA")</f>
        <v>232</v>
      </c>
      <c r="I9" s="64">
        <f t="shared" si="0"/>
        <v>156</v>
      </c>
    </row>
    <row r="10" spans="1:9" ht="45" x14ac:dyDescent="0.25">
      <c r="A10" s="67" t="s">
        <v>530</v>
      </c>
      <c r="B10" s="64">
        <f>COUNTIFS('Obstoječe stanje SŽ'!E8:E287, "postaja", 'Obstoječe stanje SŽ'!O8:O287, "DA") + COUNTIFS('Obstoječe stanje SŽ'!E8:E287, "postajališče", 'Obstoječe stanje SŽ'!O8:O287, "DA")</f>
        <v>162</v>
      </c>
      <c r="E10" s="67" t="s">
        <v>530</v>
      </c>
      <c r="F10" s="69">
        <f>COUNTIFS('Strategija za TSI PRM'!I7:I280, "postaja", 'Strategija za TSI PRM'!S7:S280, "DA") + COUNTIFS('Strategija za TSI PRM'!I7:I280, "postajališče", 'Strategija za TSI PRM'!S7:S280, "DA")</f>
        <v>229</v>
      </c>
      <c r="I10" s="64">
        <f t="shared" si="0"/>
        <v>67</v>
      </c>
    </row>
    <row r="11" spans="1:9" x14ac:dyDescent="0.25">
      <c r="A11" s="68" t="s">
        <v>525</v>
      </c>
      <c r="B11" s="64">
        <f>COUNTIFS('Obstoječe stanje SŽ'!E8:E288, "postaja", 'Obstoječe stanje SŽ'!P8:P288, "DA") + COUNTIFS('Obstoječe stanje SŽ'!E8:E288, "postajališče", 'Obstoječe stanje SŽ'!P8:P288, "DA")</f>
        <v>136</v>
      </c>
      <c r="E11" s="68" t="s">
        <v>525</v>
      </c>
      <c r="F11" s="64">
        <f>COUNTIFS('Strategija za TSI PRM'!I7:I280, "postaja", 'Strategija za TSI PRM'!T7:T280, "DA") + COUNTIFS('Strategija za TSI PRM'!I7:I280, "postajališče", 'Strategija za TSI PRM'!T7:T280, "DA")</f>
        <v>0</v>
      </c>
      <c r="I11" s="64">
        <f t="shared" si="0"/>
        <v>-136</v>
      </c>
    </row>
    <row r="12" spans="1:9" ht="45" x14ac:dyDescent="0.25">
      <c r="A12" s="67" t="s">
        <v>529</v>
      </c>
      <c r="B12" s="64">
        <f>COUNTIFS('Obstoječe stanje SŽ'!E8:E289, "postaja", 'Obstoječe stanje SŽ'!Q8:Q289, "DA") + COUNTIFS('Obstoječe stanje SŽ'!E8:E289, "postajališče", 'Obstoječe stanje SŽ'!Q8:Q289, "DA")</f>
        <v>109</v>
      </c>
      <c r="E12" s="67" t="s">
        <v>529</v>
      </c>
      <c r="F12" s="64">
        <f>COUNTIFS('Strategija za TSI PRM'!I7:I280, "postaja", 'Strategija za TSI PRM'!U7:U280, "DA") + COUNTIFS('Strategija za TSI PRM'!I7:I280, "postajališče", 'Strategija za TSI PRM'!U7:U280, "DA")</f>
        <v>232</v>
      </c>
      <c r="I12" s="64">
        <f t="shared" si="0"/>
        <v>123</v>
      </c>
    </row>
    <row r="13" spans="1:9" x14ac:dyDescent="0.25">
      <c r="A13" s="68" t="s">
        <v>526</v>
      </c>
      <c r="B13" s="64">
        <f>COUNTIFS('Obstoječe stanje SŽ'!E8:E290, "postaja", 'Obstoječe stanje SŽ'!R8:R290, "DA") + COUNTIFS('Obstoječe stanje SŽ'!E8:E290, "postajališče", 'Obstoječe stanje SŽ'!R8:R290, "DA")</f>
        <v>91</v>
      </c>
      <c r="E13" s="68" t="s">
        <v>526</v>
      </c>
      <c r="F13" s="64">
        <f>COUNTIFS('Strategija za TSI PRM'!I7:I280, "postaja", 'Strategija za TSI PRM'!V7:V280, "DA") + COUNTIFS('Strategija za TSI PRM'!I7:I280, "postajališče", 'Strategija za TSI PRM'!V7:V280, "DA")</f>
        <v>230</v>
      </c>
      <c r="I13" s="64">
        <f t="shared" si="0"/>
        <v>139</v>
      </c>
    </row>
    <row r="14" spans="1:9" x14ac:dyDescent="0.25">
      <c r="A14" s="68" t="s">
        <v>578</v>
      </c>
      <c r="B14" s="64">
        <f>COUNTIFS('Obstoječe stanje SŽ'!E8:E291, "postaja", 'Obstoječe stanje SŽ'!S8:S291, "DA") + COUNTIFS('Obstoječe stanje SŽ'!E8:E291, "postajališče", 'Obstoječe stanje SŽ'!S8:S291, "DA")</f>
        <v>60</v>
      </c>
      <c r="E14" s="68" t="s">
        <v>578</v>
      </c>
      <c r="F14" s="64">
        <f>COUNTIFS('Strategija za TSI PRM'!I7:I280, "postaja", 'Strategija za TSI PRM'!W7:W280, "DA") + COUNTIFS('Strategija za TSI PRM'!I7:I280, "postajališče", 'Strategija za TSI PRM'!W7:W280, "DA")</f>
        <v>231</v>
      </c>
      <c r="I14" s="64">
        <f t="shared" si="0"/>
        <v>171</v>
      </c>
    </row>
    <row r="15" spans="1:9" x14ac:dyDescent="0.25">
      <c r="A15" s="68" t="s">
        <v>527</v>
      </c>
      <c r="B15" s="64">
        <f>COUNTIFS('Obstoječe stanje SŽ'!E8:E291, "postaja", 'Obstoječe stanje SŽ'!T8:T291, "DA") + COUNTIFS('Obstoječe stanje SŽ'!E8:E291, "postajališče", 'Obstoječe stanje SŽ'!T8:T291, "DA")</f>
        <v>60</v>
      </c>
      <c r="E15" s="68" t="s">
        <v>527</v>
      </c>
      <c r="F15" s="64">
        <f>COUNTIFS('Strategija za TSI PRM'!I7:I280, "postaja", 'Strategija za TSI PRM'!X7:X280, "DA") + COUNTIFS('Strategija za TSI PRM'!I7:I280, "postajališče", 'Strategija za TSI PRM'!X7:X280, "DA")</f>
        <v>231</v>
      </c>
      <c r="I15" s="64">
        <f t="shared" si="0"/>
        <v>171</v>
      </c>
    </row>
    <row r="16" spans="1:9" ht="30" x14ac:dyDescent="0.25">
      <c r="A16" s="67" t="s">
        <v>528</v>
      </c>
      <c r="B16" s="64">
        <f>COUNTIFS('Obstoječe stanje SŽ'!E8:E292, "postaja", 'Obstoječe stanje SŽ'!U8:U292, "DA") + COUNTIFS('Obstoječe stanje SŽ'!E8:E292, "postajališče", 'Obstoječe stanje SŽ'!U8:U292, "DA")</f>
        <v>4</v>
      </c>
      <c r="E16" s="67" t="s">
        <v>528</v>
      </c>
      <c r="F16" s="64">
        <f>COUNTIFS('Strategija za TSI PRM'!I7:I280, "postaja", 'Strategija za TSI PRM'!Y7:Y280, "DA") + COUNTIFS('Strategija za TSI PRM'!I7:I280, "postajališče", 'Strategija za TSI PRM'!Y7:Y280, "DA")</f>
        <v>4</v>
      </c>
      <c r="I16" s="64">
        <f t="shared" si="0"/>
        <v>0</v>
      </c>
    </row>
    <row r="17" spans="1:9" x14ac:dyDescent="0.25">
      <c r="A17" s="68" t="s">
        <v>601</v>
      </c>
      <c r="B17" s="64">
        <f>COUNTIFS('Obstoječe stanje SŽ'!E8:E293, "postaja", 'Obstoječe stanje SŽ'!V8:V293, "DA") + COUNTIFS('Obstoječe stanje SŽ'!E8:E293, "postajališče", 'Obstoječe stanje SŽ'!V8:V293, "DA")</f>
        <v>0</v>
      </c>
      <c r="E17" s="68" t="s">
        <v>601</v>
      </c>
      <c r="F17" s="64">
        <f>COUNTIFS('Strategija za TSI PRM'!I7:I280, "postaja", 'Strategija za TSI PRM'!Z7:Z280, "DA") + COUNTIFS('Strategija za TSI PRM'!I7:I280, "postajališče", 'Strategija za TSI PRM'!Z7:Z280, "DA")</f>
        <v>0</v>
      </c>
      <c r="I17" s="64">
        <f t="shared" si="0"/>
        <v>0</v>
      </c>
    </row>
    <row r="18" spans="1:9" x14ac:dyDescent="0.25">
      <c r="A18" s="63"/>
    </row>
  </sheetData>
  <mergeCells count="3">
    <mergeCell ref="A1:B1"/>
    <mergeCell ref="E1:F1"/>
    <mergeCell ref="I1:I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W292"/>
  <sheetViews>
    <sheetView zoomScale="90" zoomScaleNormal="90" workbookViewId="0">
      <pane xSplit="1" ySplit="7" topLeftCell="B118" activePane="bottomRight" state="frozen"/>
      <selection pane="topRight" activeCell="B1" sqref="B1"/>
      <selection pane="bottomLeft" activeCell="A8" sqref="A8"/>
      <selection pane="bottomRight" activeCell="Q132" sqref="Q132:Q282"/>
    </sheetView>
  </sheetViews>
  <sheetFormatPr defaultRowHeight="15" x14ac:dyDescent="0.25"/>
  <cols>
    <col min="1" max="1" width="6.42578125" bestFit="1" customWidth="1"/>
    <col min="2" max="2" width="12.5703125" bestFit="1" customWidth="1"/>
    <col min="3" max="3" width="27.5703125" bestFit="1" customWidth="1"/>
    <col min="4" max="4" width="23.42578125" bestFit="1" customWidth="1"/>
    <col min="5" max="5" width="28.42578125" bestFit="1" customWidth="1"/>
    <col min="6" max="6" width="6.42578125" bestFit="1" customWidth="1"/>
    <col min="7" max="7" width="14.5703125" bestFit="1" customWidth="1"/>
    <col min="8" max="8" width="15.85546875" bestFit="1" customWidth="1"/>
    <col min="9" max="9" width="10.5703125" customWidth="1"/>
    <col min="10" max="10" width="4.42578125" customWidth="1"/>
    <col min="11" max="11" width="4.5703125" customWidth="1"/>
    <col min="12" max="12" width="6.42578125" bestFit="1" customWidth="1"/>
    <col min="13" max="13" width="3.5703125" bestFit="1" customWidth="1"/>
    <col min="14" max="14" width="6.42578125" bestFit="1" customWidth="1"/>
    <col min="15" max="15" width="9" bestFit="1" customWidth="1"/>
    <col min="16" max="16" width="4.5703125" customWidth="1"/>
    <col min="17" max="17" width="11.5703125" bestFit="1" customWidth="1"/>
    <col min="18" max="20" width="3.5703125" bestFit="1" customWidth="1"/>
    <col min="21" max="21" width="6.42578125" bestFit="1" customWidth="1"/>
    <col min="22" max="22" width="3.5703125" bestFit="1" customWidth="1"/>
    <col min="23" max="23" width="10.28515625" bestFit="1" customWidth="1"/>
  </cols>
  <sheetData>
    <row r="1" spans="1:23" x14ac:dyDescent="0.25">
      <c r="A1" s="58"/>
      <c r="B1" s="157" t="s">
        <v>979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58"/>
    </row>
    <row r="2" spans="1:23" x14ac:dyDescent="0.25">
      <c r="A2" s="58"/>
      <c r="B2" s="158" t="s">
        <v>598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58"/>
    </row>
    <row r="3" spans="1:23" x14ac:dyDescent="0.25">
      <c r="A3" s="58"/>
      <c r="B3" s="158" t="s">
        <v>599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58"/>
    </row>
    <row r="4" spans="1:23" ht="66" customHeight="1" x14ac:dyDescent="0.25">
      <c r="A4" s="58" t="s">
        <v>600</v>
      </c>
      <c r="B4" s="78" t="s">
        <v>281</v>
      </c>
      <c r="C4" s="78" t="s">
        <v>282</v>
      </c>
      <c r="D4" s="78" t="s">
        <v>512</v>
      </c>
      <c r="E4" s="78" t="s">
        <v>534</v>
      </c>
      <c r="F4" s="82" t="s">
        <v>522</v>
      </c>
      <c r="G4" s="165" t="s">
        <v>513</v>
      </c>
      <c r="H4" s="165"/>
      <c r="I4" s="165"/>
      <c r="J4" s="82" t="s">
        <v>523</v>
      </c>
      <c r="K4" s="82" t="s">
        <v>576</v>
      </c>
      <c r="L4" s="54" t="s">
        <v>521</v>
      </c>
      <c r="M4" s="55" t="s">
        <v>969</v>
      </c>
      <c r="N4" s="54" t="s">
        <v>524</v>
      </c>
      <c r="O4" s="54" t="s">
        <v>530</v>
      </c>
      <c r="P4" s="55" t="s">
        <v>525</v>
      </c>
      <c r="Q4" s="54" t="s">
        <v>529</v>
      </c>
      <c r="R4" s="55" t="s">
        <v>526</v>
      </c>
      <c r="S4" s="55" t="s">
        <v>578</v>
      </c>
      <c r="T4" s="55" t="s">
        <v>527</v>
      </c>
      <c r="U4" s="54" t="s">
        <v>528</v>
      </c>
      <c r="V4" s="55" t="s">
        <v>601</v>
      </c>
      <c r="W4" s="55" t="s">
        <v>947</v>
      </c>
    </row>
    <row r="5" spans="1:23" x14ac:dyDescent="0.25">
      <c r="A5" s="58"/>
      <c r="B5" s="88" t="s">
        <v>602</v>
      </c>
      <c r="C5" s="89" t="s">
        <v>547</v>
      </c>
      <c r="D5" s="89" t="s">
        <v>548</v>
      </c>
      <c r="E5" s="89" t="s">
        <v>547</v>
      </c>
      <c r="F5" s="57" t="s">
        <v>550</v>
      </c>
      <c r="G5" s="166" t="s">
        <v>550</v>
      </c>
      <c r="H5" s="166"/>
      <c r="I5" s="166"/>
      <c r="J5" s="57" t="s">
        <v>550</v>
      </c>
      <c r="K5" s="57" t="s">
        <v>550</v>
      </c>
      <c r="L5" s="57" t="s">
        <v>550</v>
      </c>
      <c r="M5" s="57" t="s">
        <v>550</v>
      </c>
      <c r="N5" s="57" t="s">
        <v>550</v>
      </c>
      <c r="O5" s="57" t="s">
        <v>550</v>
      </c>
      <c r="P5" s="57" t="s">
        <v>550</v>
      </c>
      <c r="Q5" s="57" t="s">
        <v>550</v>
      </c>
      <c r="R5" s="57" t="s">
        <v>550</v>
      </c>
      <c r="S5" s="57" t="s">
        <v>550</v>
      </c>
      <c r="T5" s="57" t="s">
        <v>550</v>
      </c>
      <c r="U5" s="57" t="s">
        <v>550</v>
      </c>
      <c r="V5" s="57" t="s">
        <v>550</v>
      </c>
      <c r="W5" s="58"/>
    </row>
    <row r="6" spans="1:23" ht="40.5" x14ac:dyDescent="0.25">
      <c r="A6" s="58"/>
      <c r="B6" s="89" t="s">
        <v>536</v>
      </c>
      <c r="C6" s="88"/>
      <c r="D6" s="89" t="s">
        <v>553</v>
      </c>
      <c r="E6" s="89" t="s">
        <v>554</v>
      </c>
      <c r="F6" s="54" t="s">
        <v>575</v>
      </c>
      <c r="G6" s="164" t="s">
        <v>603</v>
      </c>
      <c r="H6" s="164"/>
      <c r="I6" s="164"/>
      <c r="J6" s="54" t="s">
        <v>579</v>
      </c>
      <c r="K6" s="54" t="s">
        <v>573</v>
      </c>
      <c r="L6" s="54" t="s">
        <v>574</v>
      </c>
      <c r="M6" s="55" t="s">
        <v>572</v>
      </c>
      <c r="N6" s="55" t="s">
        <v>580</v>
      </c>
      <c r="O6" s="55" t="s">
        <v>581</v>
      </c>
      <c r="P6" s="55" t="s">
        <v>582</v>
      </c>
      <c r="Q6" s="55" t="s">
        <v>583</v>
      </c>
      <c r="R6" s="55" t="s">
        <v>584</v>
      </c>
      <c r="S6" s="55" t="s">
        <v>585</v>
      </c>
      <c r="T6" s="55" t="s">
        <v>586</v>
      </c>
      <c r="U6" s="55" t="s">
        <v>587</v>
      </c>
      <c r="V6" s="55" t="s">
        <v>588</v>
      </c>
      <c r="W6" s="58"/>
    </row>
    <row r="7" spans="1:23" ht="60.75" customHeight="1" x14ac:dyDescent="0.25">
      <c r="A7" s="58"/>
      <c r="B7" s="56"/>
      <c r="C7" s="58"/>
      <c r="D7" s="56"/>
      <c r="E7" s="56"/>
      <c r="F7" s="82"/>
      <c r="G7" s="79" t="s">
        <v>597</v>
      </c>
      <c r="H7" s="79" t="s">
        <v>604</v>
      </c>
      <c r="I7" s="79" t="s">
        <v>605</v>
      </c>
      <c r="J7" s="82"/>
      <c r="K7" s="82"/>
      <c r="L7" s="82"/>
      <c r="M7" s="81"/>
      <c r="N7" s="81"/>
      <c r="O7" s="81"/>
      <c r="P7" s="55"/>
      <c r="Q7" s="81"/>
      <c r="R7" s="81"/>
      <c r="S7" s="81"/>
      <c r="T7" s="81"/>
      <c r="U7" s="81"/>
      <c r="V7" s="81"/>
      <c r="W7" s="58"/>
    </row>
    <row r="8" spans="1:23" s="39" customFormat="1" ht="15.75" x14ac:dyDescent="0.25">
      <c r="A8" s="41">
        <v>1</v>
      </c>
      <c r="B8" s="140">
        <v>10</v>
      </c>
      <c r="C8" s="59" t="s">
        <v>260</v>
      </c>
      <c r="D8" s="62" t="s">
        <v>60</v>
      </c>
      <c r="E8" s="141" t="s">
        <v>532</v>
      </c>
      <c r="F8" s="141"/>
      <c r="G8" s="61"/>
      <c r="H8" s="61" t="s">
        <v>606</v>
      </c>
      <c r="I8" s="61"/>
      <c r="J8" s="141" t="s">
        <v>251</v>
      </c>
      <c r="K8" s="142"/>
      <c r="L8" s="142"/>
      <c r="M8" s="141" t="s">
        <v>251</v>
      </c>
      <c r="N8" s="142"/>
      <c r="O8" s="141" t="s">
        <v>251</v>
      </c>
      <c r="P8" s="61" t="s">
        <v>251</v>
      </c>
      <c r="Q8" s="141" t="s">
        <v>251</v>
      </c>
      <c r="R8" s="143" t="s">
        <v>251</v>
      </c>
      <c r="S8" s="61"/>
      <c r="T8" s="61"/>
      <c r="U8" s="144"/>
      <c r="V8" s="144"/>
      <c r="W8" s="61"/>
    </row>
    <row r="9" spans="1:23" s="39" customFormat="1" ht="15.75" x14ac:dyDescent="0.25">
      <c r="A9" s="41">
        <v>2</v>
      </c>
      <c r="B9" s="140">
        <v>10</v>
      </c>
      <c r="C9" s="59" t="s">
        <v>260</v>
      </c>
      <c r="D9" s="62" t="s">
        <v>36</v>
      </c>
      <c r="E9" s="141" t="s">
        <v>532</v>
      </c>
      <c r="F9" s="141"/>
      <c r="G9" s="61"/>
      <c r="H9" s="61" t="s">
        <v>606</v>
      </c>
      <c r="I9" s="61"/>
      <c r="J9" s="142"/>
      <c r="K9" s="61"/>
      <c r="L9" s="142"/>
      <c r="M9" s="142"/>
      <c r="N9" s="142"/>
      <c r="O9" s="141" t="s">
        <v>251</v>
      </c>
      <c r="P9" s="61"/>
      <c r="Q9" s="145"/>
      <c r="R9" s="143" t="s">
        <v>251</v>
      </c>
      <c r="S9" s="61"/>
      <c r="T9" s="61"/>
      <c r="U9" s="61"/>
      <c r="V9" s="61"/>
      <c r="W9" s="61"/>
    </row>
    <row r="10" spans="1:23" s="39" customFormat="1" ht="15.75" x14ac:dyDescent="0.25">
      <c r="A10" s="41">
        <v>3</v>
      </c>
      <c r="B10" s="140">
        <v>10</v>
      </c>
      <c r="C10" s="59" t="s">
        <v>260</v>
      </c>
      <c r="D10" s="62" t="s">
        <v>541</v>
      </c>
      <c r="E10" s="141" t="s">
        <v>531</v>
      </c>
      <c r="F10" s="141"/>
      <c r="G10" s="61"/>
      <c r="H10" s="61" t="s">
        <v>606</v>
      </c>
      <c r="I10" s="61"/>
      <c r="J10" s="61"/>
      <c r="K10" s="61"/>
      <c r="L10" s="61"/>
      <c r="M10" s="61"/>
      <c r="N10" s="61"/>
      <c r="O10" s="61"/>
      <c r="P10" s="61" t="s">
        <v>251</v>
      </c>
      <c r="Q10" s="145"/>
      <c r="R10" s="143"/>
      <c r="S10" s="61"/>
      <c r="T10" s="61"/>
      <c r="U10" s="61"/>
      <c r="V10" s="61"/>
      <c r="W10" s="61"/>
    </row>
    <row r="11" spans="1:23" s="39" customFormat="1" ht="15.75" x14ac:dyDescent="0.25">
      <c r="A11" s="41">
        <v>4</v>
      </c>
      <c r="B11" s="140">
        <v>10</v>
      </c>
      <c r="C11" s="59" t="s">
        <v>260</v>
      </c>
      <c r="D11" s="62" t="s">
        <v>542</v>
      </c>
      <c r="E11" s="141" t="s">
        <v>532</v>
      </c>
      <c r="F11" s="141"/>
      <c r="G11" s="61"/>
      <c r="H11" s="61" t="s">
        <v>606</v>
      </c>
      <c r="I11" s="61"/>
      <c r="J11" s="145"/>
      <c r="K11" s="61"/>
      <c r="L11" s="61"/>
      <c r="M11" s="141" t="s">
        <v>251</v>
      </c>
      <c r="N11" s="61"/>
      <c r="O11" s="141" t="s">
        <v>251</v>
      </c>
      <c r="P11" s="61"/>
      <c r="Q11" s="145"/>
      <c r="R11" s="143" t="s">
        <v>251</v>
      </c>
      <c r="S11" s="61"/>
      <c r="T11" s="61"/>
      <c r="U11" s="61"/>
      <c r="V11" s="61"/>
      <c r="W11" s="61"/>
    </row>
    <row r="12" spans="1:23" s="39" customFormat="1" ht="15.75" x14ac:dyDescent="0.25">
      <c r="A12" s="41">
        <v>5</v>
      </c>
      <c r="B12" s="140">
        <v>10</v>
      </c>
      <c r="C12" s="59" t="s">
        <v>260</v>
      </c>
      <c r="D12" s="62" t="s">
        <v>82</v>
      </c>
      <c r="E12" s="141" t="s">
        <v>532</v>
      </c>
      <c r="F12" s="141" t="s">
        <v>251</v>
      </c>
      <c r="G12" s="61"/>
      <c r="H12" s="61" t="s">
        <v>607</v>
      </c>
      <c r="I12" s="61"/>
      <c r="J12" s="61"/>
      <c r="K12" s="61"/>
      <c r="L12" s="61"/>
      <c r="M12" s="61"/>
      <c r="N12" s="61"/>
      <c r="O12" s="141" t="s">
        <v>251</v>
      </c>
      <c r="P12" s="61" t="s">
        <v>251</v>
      </c>
      <c r="Q12" s="145"/>
      <c r="R12" s="143" t="s">
        <v>251</v>
      </c>
      <c r="S12" s="61"/>
      <c r="T12" s="61"/>
      <c r="U12" s="61"/>
      <c r="V12" s="61"/>
      <c r="W12" s="61"/>
    </row>
    <row r="13" spans="1:23" s="39" customFormat="1" ht="15.75" x14ac:dyDescent="0.25">
      <c r="A13" s="41">
        <v>6</v>
      </c>
      <c r="B13" s="140">
        <v>10</v>
      </c>
      <c r="C13" s="59" t="s">
        <v>260</v>
      </c>
      <c r="D13" s="62" t="s">
        <v>107</v>
      </c>
      <c r="E13" s="141" t="s">
        <v>532</v>
      </c>
      <c r="F13" s="141"/>
      <c r="G13" s="61"/>
      <c r="H13" s="61"/>
      <c r="I13" s="61"/>
      <c r="J13" s="61"/>
      <c r="K13" s="61"/>
      <c r="L13" s="61"/>
      <c r="M13" s="61"/>
      <c r="N13" s="61"/>
      <c r="O13" s="141" t="s">
        <v>251</v>
      </c>
      <c r="P13" s="61" t="s">
        <v>251</v>
      </c>
      <c r="Q13" s="145"/>
      <c r="R13" s="143" t="s">
        <v>251</v>
      </c>
      <c r="S13" s="61"/>
      <c r="T13" s="61"/>
      <c r="U13" s="61"/>
      <c r="V13" s="61"/>
      <c r="W13" s="61"/>
    </row>
    <row r="14" spans="1:23" s="39" customFormat="1" ht="15.75" x14ac:dyDescent="0.25">
      <c r="A14" s="41">
        <v>7</v>
      </c>
      <c r="B14" s="140">
        <v>10</v>
      </c>
      <c r="C14" s="59" t="s">
        <v>260</v>
      </c>
      <c r="D14" s="62" t="s">
        <v>545</v>
      </c>
      <c r="E14" s="141" t="s">
        <v>532</v>
      </c>
      <c r="F14" s="141"/>
      <c r="G14" s="61"/>
      <c r="H14" s="61" t="s">
        <v>606</v>
      </c>
      <c r="I14" s="61"/>
      <c r="J14" s="145"/>
      <c r="K14" s="61"/>
      <c r="L14" s="61"/>
      <c r="M14" s="61"/>
      <c r="N14" s="61"/>
      <c r="O14" s="141" t="s">
        <v>251</v>
      </c>
      <c r="P14" s="61" t="s">
        <v>251</v>
      </c>
      <c r="Q14" s="145"/>
      <c r="R14" s="143" t="s">
        <v>251</v>
      </c>
      <c r="S14" s="61"/>
      <c r="T14" s="61"/>
      <c r="U14" s="61"/>
      <c r="V14" s="141"/>
      <c r="W14" s="61"/>
    </row>
    <row r="15" spans="1:23" s="39" customFormat="1" ht="15.75" x14ac:dyDescent="0.25">
      <c r="A15" s="41">
        <v>8</v>
      </c>
      <c r="B15" s="140">
        <v>10</v>
      </c>
      <c r="C15" s="59" t="s">
        <v>260</v>
      </c>
      <c r="D15" s="62" t="s">
        <v>121</v>
      </c>
      <c r="E15" s="141" t="s">
        <v>532</v>
      </c>
      <c r="F15" s="141" t="s">
        <v>251</v>
      </c>
      <c r="G15" s="61"/>
      <c r="H15" s="61" t="s">
        <v>606</v>
      </c>
      <c r="I15" s="61"/>
      <c r="J15" s="145"/>
      <c r="K15" s="61"/>
      <c r="L15" s="61"/>
      <c r="M15" s="61"/>
      <c r="N15" s="61"/>
      <c r="O15" s="141" t="s">
        <v>251</v>
      </c>
      <c r="P15" s="61"/>
      <c r="Q15" s="145"/>
      <c r="R15" s="143" t="s">
        <v>251</v>
      </c>
      <c r="S15" s="61"/>
      <c r="T15" s="61"/>
      <c r="U15" s="61"/>
      <c r="V15" s="61"/>
      <c r="W15" s="61"/>
    </row>
    <row r="16" spans="1:23" s="39" customFormat="1" ht="15.75" x14ac:dyDescent="0.25">
      <c r="A16" s="41">
        <v>9</v>
      </c>
      <c r="B16" s="140">
        <v>10</v>
      </c>
      <c r="C16" s="59" t="s">
        <v>260</v>
      </c>
      <c r="D16" s="62" t="s">
        <v>544</v>
      </c>
      <c r="E16" s="141" t="s">
        <v>531</v>
      </c>
      <c r="F16" s="141"/>
      <c r="G16" s="61"/>
      <c r="H16" s="61" t="s">
        <v>606</v>
      </c>
      <c r="I16" s="61"/>
      <c r="J16" s="61"/>
      <c r="K16" s="61"/>
      <c r="L16" s="61"/>
      <c r="M16" s="61"/>
      <c r="N16" s="61"/>
      <c r="O16" s="141" t="s">
        <v>251</v>
      </c>
      <c r="P16" s="61"/>
      <c r="Q16" s="145"/>
      <c r="R16" s="143" t="s">
        <v>251</v>
      </c>
      <c r="S16" s="61"/>
      <c r="T16" s="61"/>
      <c r="U16" s="61"/>
      <c r="V16" s="141"/>
      <c r="W16" s="61"/>
    </row>
    <row r="17" spans="1:23" s="39" customFormat="1" ht="15.75" x14ac:dyDescent="0.25">
      <c r="A17" s="41">
        <v>10</v>
      </c>
      <c r="B17" s="140">
        <v>10</v>
      </c>
      <c r="C17" s="59" t="s">
        <v>260</v>
      </c>
      <c r="D17" s="62" t="s">
        <v>283</v>
      </c>
      <c r="E17" s="141" t="s">
        <v>531</v>
      </c>
      <c r="F17" s="141" t="s">
        <v>251</v>
      </c>
      <c r="G17" s="61"/>
      <c r="H17" s="61"/>
      <c r="I17" s="61"/>
      <c r="J17" s="61"/>
      <c r="K17" s="61"/>
      <c r="L17" s="61"/>
      <c r="M17" s="61"/>
      <c r="N17" s="61"/>
      <c r="O17" s="141" t="s">
        <v>251</v>
      </c>
      <c r="P17" s="61" t="s">
        <v>251</v>
      </c>
      <c r="Q17" s="145"/>
      <c r="R17" s="143" t="s">
        <v>251</v>
      </c>
      <c r="S17" s="61"/>
      <c r="T17" s="61"/>
      <c r="U17" s="61"/>
      <c r="V17" s="61"/>
      <c r="W17" s="61"/>
    </row>
    <row r="18" spans="1:23" s="39" customFormat="1" ht="15.75" x14ac:dyDescent="0.25">
      <c r="A18" s="41">
        <v>11</v>
      </c>
      <c r="B18" s="140">
        <v>10</v>
      </c>
      <c r="C18" s="59" t="s">
        <v>260</v>
      </c>
      <c r="D18" s="62" t="s">
        <v>25</v>
      </c>
      <c r="E18" s="141" t="s">
        <v>532</v>
      </c>
      <c r="F18" s="141"/>
      <c r="G18" s="61"/>
      <c r="H18" s="61" t="s">
        <v>606</v>
      </c>
      <c r="I18" s="61"/>
      <c r="J18" s="61" t="s">
        <v>251</v>
      </c>
      <c r="K18" s="61"/>
      <c r="L18" s="61"/>
      <c r="M18" s="61"/>
      <c r="N18" s="61"/>
      <c r="O18" s="141" t="s">
        <v>251</v>
      </c>
      <c r="P18" s="61" t="s">
        <v>251</v>
      </c>
      <c r="Q18" s="145"/>
      <c r="R18" s="143" t="s">
        <v>251</v>
      </c>
      <c r="S18" s="61"/>
      <c r="T18" s="61"/>
      <c r="U18" s="61"/>
      <c r="V18" s="61"/>
      <c r="W18" s="61"/>
    </row>
    <row r="19" spans="1:23" s="39" customFormat="1" ht="15.75" x14ac:dyDescent="0.25">
      <c r="A19" s="41">
        <v>12</v>
      </c>
      <c r="B19" s="140">
        <v>10</v>
      </c>
      <c r="C19" s="59" t="s">
        <v>260</v>
      </c>
      <c r="D19" s="62" t="s">
        <v>284</v>
      </c>
      <c r="E19" s="141" t="s">
        <v>532</v>
      </c>
      <c r="F19" s="141" t="s">
        <v>251</v>
      </c>
      <c r="G19" s="61"/>
      <c r="H19" s="61" t="s">
        <v>606</v>
      </c>
      <c r="I19" s="61"/>
      <c r="J19" s="61"/>
      <c r="K19" s="61"/>
      <c r="L19" s="61"/>
      <c r="M19" s="61"/>
      <c r="N19" s="61"/>
      <c r="O19" s="141" t="s">
        <v>251</v>
      </c>
      <c r="P19" s="61" t="s">
        <v>251</v>
      </c>
      <c r="Q19" s="145"/>
      <c r="R19" s="143" t="s">
        <v>251</v>
      </c>
      <c r="S19" s="61"/>
      <c r="T19" s="61"/>
      <c r="U19" s="61"/>
      <c r="V19" s="141"/>
      <c r="W19" s="61"/>
    </row>
    <row r="20" spans="1:23" s="39" customFormat="1" ht="15.75" x14ac:dyDescent="0.25">
      <c r="A20" s="41">
        <v>13</v>
      </c>
      <c r="B20" s="140">
        <v>10</v>
      </c>
      <c r="C20" s="59" t="s">
        <v>260</v>
      </c>
      <c r="D20" s="62" t="s">
        <v>285</v>
      </c>
      <c r="E20" s="141" t="s">
        <v>532</v>
      </c>
      <c r="F20" s="141" t="s">
        <v>251</v>
      </c>
      <c r="G20" s="61"/>
      <c r="H20" s="61"/>
      <c r="I20" s="61"/>
      <c r="J20" s="61"/>
      <c r="K20" s="61"/>
      <c r="L20" s="61"/>
      <c r="M20" s="61"/>
      <c r="N20" s="61"/>
      <c r="O20" s="141" t="s">
        <v>251</v>
      </c>
      <c r="P20" s="61" t="s">
        <v>251</v>
      </c>
      <c r="Q20" s="145"/>
      <c r="R20" s="143" t="s">
        <v>251</v>
      </c>
      <c r="S20" s="61"/>
      <c r="T20" s="61"/>
      <c r="U20" s="61"/>
      <c r="V20" s="141"/>
      <c r="W20" s="61"/>
    </row>
    <row r="21" spans="1:23" s="39" customFormat="1" ht="15.75" x14ac:dyDescent="0.25">
      <c r="A21" s="41">
        <v>14</v>
      </c>
      <c r="B21" s="140">
        <v>10</v>
      </c>
      <c r="C21" s="59" t="s">
        <v>260</v>
      </c>
      <c r="D21" s="62" t="s">
        <v>11</v>
      </c>
      <c r="E21" s="141" t="s">
        <v>532</v>
      </c>
      <c r="F21" s="141" t="s">
        <v>251</v>
      </c>
      <c r="G21" s="61"/>
      <c r="H21" s="61" t="s">
        <v>251</v>
      </c>
      <c r="I21" s="61" t="s">
        <v>251</v>
      </c>
      <c r="J21" s="141" t="s">
        <v>251</v>
      </c>
      <c r="K21" s="141" t="s">
        <v>251</v>
      </c>
      <c r="L21" s="141" t="s">
        <v>251</v>
      </c>
      <c r="M21" s="61" t="s">
        <v>251</v>
      </c>
      <c r="N21" s="141" t="s">
        <v>251</v>
      </c>
      <c r="O21" s="141" t="s">
        <v>251</v>
      </c>
      <c r="P21" s="61" t="s">
        <v>251</v>
      </c>
      <c r="Q21" s="141" t="s">
        <v>251</v>
      </c>
      <c r="R21" s="143" t="s">
        <v>251</v>
      </c>
      <c r="S21" s="61" t="s">
        <v>251</v>
      </c>
      <c r="T21" s="61" t="s">
        <v>251</v>
      </c>
      <c r="U21" s="61"/>
      <c r="V21" s="141"/>
      <c r="W21" s="61"/>
    </row>
    <row r="22" spans="1:23" s="39" customFormat="1" ht="15.75" x14ac:dyDescent="0.25">
      <c r="A22" s="41">
        <v>15</v>
      </c>
      <c r="B22" s="140">
        <v>10</v>
      </c>
      <c r="C22" s="59" t="s">
        <v>260</v>
      </c>
      <c r="D22" s="62" t="s">
        <v>286</v>
      </c>
      <c r="E22" s="141" t="s">
        <v>532</v>
      </c>
      <c r="F22" s="141"/>
      <c r="G22" s="61"/>
      <c r="H22" s="61"/>
      <c r="I22" s="61"/>
      <c r="J22" s="61"/>
      <c r="K22" s="61"/>
      <c r="L22" s="61"/>
      <c r="M22" s="61"/>
      <c r="N22" s="61"/>
      <c r="O22" s="141" t="s">
        <v>251</v>
      </c>
      <c r="P22" s="61"/>
      <c r="Q22" s="145"/>
      <c r="R22" s="143" t="s">
        <v>251</v>
      </c>
      <c r="S22" s="61"/>
      <c r="T22" s="61"/>
      <c r="U22" s="61"/>
      <c r="V22" s="61"/>
      <c r="W22" s="61"/>
    </row>
    <row r="23" spans="1:23" s="39" customFormat="1" ht="15.75" x14ac:dyDescent="0.25">
      <c r="A23" s="41">
        <v>16</v>
      </c>
      <c r="B23" s="140">
        <v>10</v>
      </c>
      <c r="C23" s="59" t="s">
        <v>260</v>
      </c>
      <c r="D23" s="62" t="s">
        <v>287</v>
      </c>
      <c r="E23" s="141" t="s">
        <v>532</v>
      </c>
      <c r="F23" s="141"/>
      <c r="G23" s="61"/>
      <c r="H23" s="61"/>
      <c r="I23" s="61"/>
      <c r="J23" s="61"/>
      <c r="K23" s="61"/>
      <c r="L23" s="61"/>
      <c r="M23" s="141" t="s">
        <v>251</v>
      </c>
      <c r="N23" s="61"/>
      <c r="O23" s="141" t="s">
        <v>251</v>
      </c>
      <c r="P23" s="61"/>
      <c r="Q23" s="145"/>
      <c r="R23" s="143" t="s">
        <v>251</v>
      </c>
      <c r="S23" s="61"/>
      <c r="T23" s="61"/>
      <c r="U23" s="61"/>
      <c r="V23" s="61"/>
      <c r="W23" s="61" t="s">
        <v>608</v>
      </c>
    </row>
    <row r="24" spans="1:23" s="39" customFormat="1" ht="15.75" x14ac:dyDescent="0.25">
      <c r="A24" s="41">
        <v>17</v>
      </c>
      <c r="B24" s="140">
        <v>10</v>
      </c>
      <c r="C24" s="59" t="s">
        <v>260</v>
      </c>
      <c r="D24" s="62" t="s">
        <v>288</v>
      </c>
      <c r="E24" s="141" t="s">
        <v>532</v>
      </c>
      <c r="F24" s="141"/>
      <c r="G24" s="61"/>
      <c r="H24" s="61" t="s">
        <v>606</v>
      </c>
      <c r="I24" s="61"/>
      <c r="J24" s="61"/>
      <c r="K24" s="61"/>
      <c r="L24" s="61"/>
      <c r="M24" s="61"/>
      <c r="N24" s="61"/>
      <c r="O24" s="141" t="s">
        <v>251</v>
      </c>
      <c r="P24" s="61"/>
      <c r="Q24" s="146"/>
      <c r="R24" s="143" t="s">
        <v>251</v>
      </c>
      <c r="S24" s="61"/>
      <c r="T24" s="61"/>
      <c r="U24" s="61"/>
      <c r="V24" s="141"/>
      <c r="W24" s="61"/>
    </row>
    <row r="25" spans="1:23" s="39" customFormat="1" ht="15.75" x14ac:dyDescent="0.25">
      <c r="A25" s="41">
        <v>18</v>
      </c>
      <c r="B25" s="140">
        <v>10</v>
      </c>
      <c r="C25" s="59" t="s">
        <v>260</v>
      </c>
      <c r="D25" s="62" t="s">
        <v>289</v>
      </c>
      <c r="E25" s="141" t="s">
        <v>531</v>
      </c>
      <c r="F25" s="141"/>
      <c r="G25" s="61"/>
      <c r="H25" s="61" t="s">
        <v>606</v>
      </c>
      <c r="I25" s="61"/>
      <c r="J25" s="61"/>
      <c r="K25" s="61"/>
      <c r="L25" s="61"/>
      <c r="M25" s="61"/>
      <c r="N25" s="61"/>
      <c r="O25" s="141" t="s">
        <v>251</v>
      </c>
      <c r="P25" s="61"/>
      <c r="Q25" s="146"/>
      <c r="R25" s="143" t="s">
        <v>251</v>
      </c>
      <c r="S25" s="61"/>
      <c r="T25" s="61"/>
      <c r="U25" s="61"/>
      <c r="V25" s="61"/>
      <c r="W25" s="61"/>
    </row>
    <row r="26" spans="1:23" s="39" customFormat="1" ht="15.75" x14ac:dyDescent="0.25">
      <c r="A26" s="41">
        <v>19</v>
      </c>
      <c r="B26" s="140">
        <v>10</v>
      </c>
      <c r="C26" s="59" t="s">
        <v>260</v>
      </c>
      <c r="D26" s="62" t="s">
        <v>290</v>
      </c>
      <c r="E26" s="141" t="s">
        <v>532</v>
      </c>
      <c r="F26" s="141" t="s">
        <v>251</v>
      </c>
      <c r="G26" s="61" t="s">
        <v>251</v>
      </c>
      <c r="H26" s="61"/>
      <c r="I26" s="61" t="s">
        <v>251</v>
      </c>
      <c r="J26" s="61"/>
      <c r="K26" s="61" t="s">
        <v>251</v>
      </c>
      <c r="L26" s="61" t="s">
        <v>251</v>
      </c>
      <c r="M26" s="61"/>
      <c r="N26" s="61" t="s">
        <v>251</v>
      </c>
      <c r="O26" s="141" t="s">
        <v>251</v>
      </c>
      <c r="P26" s="61" t="s">
        <v>251</v>
      </c>
      <c r="Q26" s="141" t="s">
        <v>251</v>
      </c>
      <c r="R26" s="143" t="s">
        <v>251</v>
      </c>
      <c r="S26" s="61" t="s">
        <v>251</v>
      </c>
      <c r="T26" s="61" t="s">
        <v>251</v>
      </c>
      <c r="U26" s="61"/>
      <c r="V26" s="141"/>
      <c r="W26" s="61"/>
    </row>
    <row r="27" spans="1:23" s="39" customFormat="1" ht="15.75" x14ac:dyDescent="0.25">
      <c r="A27" s="41">
        <v>20</v>
      </c>
      <c r="B27" s="140">
        <v>10</v>
      </c>
      <c r="C27" s="59" t="s">
        <v>260</v>
      </c>
      <c r="D27" s="62" t="s">
        <v>291</v>
      </c>
      <c r="E27" s="141" t="s">
        <v>532</v>
      </c>
      <c r="F27" s="145"/>
      <c r="G27" s="61"/>
      <c r="H27" s="61"/>
      <c r="I27" s="61"/>
      <c r="J27" s="61" t="s">
        <v>251</v>
      </c>
      <c r="K27" s="61"/>
      <c r="L27" s="61"/>
      <c r="M27" s="61"/>
      <c r="N27" s="61"/>
      <c r="O27" s="141" t="s">
        <v>251</v>
      </c>
      <c r="P27" s="61"/>
      <c r="Q27" s="141" t="s">
        <v>251</v>
      </c>
      <c r="R27" s="143" t="s">
        <v>251</v>
      </c>
      <c r="S27" s="61"/>
      <c r="T27" s="61"/>
      <c r="U27" s="61"/>
      <c r="V27" s="61"/>
      <c r="W27" s="61"/>
    </row>
    <row r="28" spans="1:23" s="39" customFormat="1" ht="15.75" x14ac:dyDescent="0.25">
      <c r="A28" s="41">
        <v>21</v>
      </c>
      <c r="B28" s="140">
        <v>10</v>
      </c>
      <c r="C28" s="59" t="s">
        <v>260</v>
      </c>
      <c r="D28" s="62" t="s">
        <v>292</v>
      </c>
      <c r="E28" s="141" t="s">
        <v>531</v>
      </c>
      <c r="F28" s="141"/>
      <c r="G28" s="61"/>
      <c r="H28" s="61"/>
      <c r="I28" s="61"/>
      <c r="J28" s="61"/>
      <c r="K28" s="61"/>
      <c r="L28" s="61"/>
      <c r="M28" s="61"/>
      <c r="N28" s="61"/>
      <c r="O28" s="146"/>
      <c r="P28" s="61"/>
      <c r="Q28" s="146"/>
      <c r="R28" s="146"/>
      <c r="S28" s="61"/>
      <c r="T28" s="61"/>
      <c r="U28" s="61"/>
      <c r="V28" s="61"/>
      <c r="W28" s="61"/>
    </row>
    <row r="29" spans="1:23" s="39" customFormat="1" ht="15.75" x14ac:dyDescent="0.25">
      <c r="A29" s="41">
        <v>22</v>
      </c>
      <c r="B29" s="140">
        <v>10</v>
      </c>
      <c r="C29" s="59" t="s">
        <v>260</v>
      </c>
      <c r="D29" s="62" t="s">
        <v>293</v>
      </c>
      <c r="E29" s="141" t="s">
        <v>532</v>
      </c>
      <c r="F29" s="141" t="s">
        <v>251</v>
      </c>
      <c r="G29" s="61" t="s">
        <v>609</v>
      </c>
      <c r="H29" s="61" t="s">
        <v>609</v>
      </c>
      <c r="I29" s="61" t="s">
        <v>251</v>
      </c>
      <c r="J29" s="61" t="s">
        <v>251</v>
      </c>
      <c r="K29" s="61"/>
      <c r="L29" s="61" t="s">
        <v>251</v>
      </c>
      <c r="M29" s="61" t="s">
        <v>251</v>
      </c>
      <c r="N29" s="61" t="s">
        <v>251</v>
      </c>
      <c r="O29" s="141" t="s">
        <v>251</v>
      </c>
      <c r="P29" s="61"/>
      <c r="Q29" s="141" t="s">
        <v>251</v>
      </c>
      <c r="R29" s="143" t="s">
        <v>251</v>
      </c>
      <c r="S29" s="61"/>
      <c r="T29" s="61"/>
      <c r="U29" s="61" t="s">
        <v>251</v>
      </c>
      <c r="V29" s="61"/>
      <c r="W29" s="61" t="s">
        <v>608</v>
      </c>
    </row>
    <row r="30" spans="1:23" s="39" customFormat="1" ht="15.75" x14ac:dyDescent="0.25">
      <c r="A30" s="41">
        <v>23</v>
      </c>
      <c r="B30" s="140">
        <v>20</v>
      </c>
      <c r="C30" s="59" t="s">
        <v>261</v>
      </c>
      <c r="D30" s="62" t="s">
        <v>294</v>
      </c>
      <c r="E30" s="141" t="s">
        <v>531</v>
      </c>
      <c r="F30" s="141"/>
      <c r="G30" s="61"/>
      <c r="H30" s="61" t="s">
        <v>610</v>
      </c>
      <c r="I30" s="61" t="s">
        <v>251</v>
      </c>
      <c r="J30" s="61"/>
      <c r="K30" s="61" t="s">
        <v>251</v>
      </c>
      <c r="L30" s="61" t="s">
        <v>251</v>
      </c>
      <c r="M30" s="61"/>
      <c r="N30" s="61"/>
      <c r="O30" s="141" t="s">
        <v>251</v>
      </c>
      <c r="P30" s="61" t="s">
        <v>251</v>
      </c>
      <c r="Q30" s="141" t="s">
        <v>251</v>
      </c>
      <c r="R30" s="143"/>
      <c r="S30" s="61"/>
      <c r="T30" s="61"/>
      <c r="U30" s="61"/>
      <c r="V30" s="61"/>
      <c r="W30" s="61"/>
    </row>
    <row r="31" spans="1:23" s="39" customFormat="1" ht="15.75" x14ac:dyDescent="0.25">
      <c r="A31" s="41">
        <v>24</v>
      </c>
      <c r="B31" s="140">
        <v>20</v>
      </c>
      <c r="C31" s="59" t="s">
        <v>261</v>
      </c>
      <c r="D31" s="62" t="s">
        <v>295</v>
      </c>
      <c r="E31" s="141" t="s">
        <v>531</v>
      </c>
      <c r="F31" s="141"/>
      <c r="G31" s="61"/>
      <c r="H31" s="61" t="s">
        <v>610</v>
      </c>
      <c r="I31" s="61"/>
      <c r="J31" s="61"/>
      <c r="K31" s="61" t="s">
        <v>251</v>
      </c>
      <c r="L31" s="61" t="s">
        <v>251</v>
      </c>
      <c r="M31" s="61"/>
      <c r="N31" s="61"/>
      <c r="O31" s="141" t="s">
        <v>251</v>
      </c>
      <c r="P31" s="61" t="s">
        <v>251</v>
      </c>
      <c r="Q31" s="141" t="s">
        <v>251</v>
      </c>
      <c r="R31" s="143" t="s">
        <v>251</v>
      </c>
      <c r="S31" s="61"/>
      <c r="T31" s="61"/>
      <c r="U31" s="61"/>
      <c r="V31" s="61"/>
      <c r="W31" s="61"/>
    </row>
    <row r="32" spans="1:23" s="39" customFormat="1" ht="15.75" x14ac:dyDescent="0.25">
      <c r="A32" s="41">
        <v>25</v>
      </c>
      <c r="B32" s="140">
        <v>20</v>
      </c>
      <c r="C32" s="59" t="s">
        <v>261</v>
      </c>
      <c r="D32" s="62" t="s">
        <v>296</v>
      </c>
      <c r="E32" s="141" t="s">
        <v>532</v>
      </c>
      <c r="F32" s="141"/>
      <c r="G32" s="61"/>
      <c r="H32" s="61"/>
      <c r="I32" s="61"/>
      <c r="J32" s="61"/>
      <c r="K32" s="61"/>
      <c r="L32" s="61"/>
      <c r="M32" s="61"/>
      <c r="N32" s="61"/>
      <c r="O32" s="141" t="s">
        <v>251</v>
      </c>
      <c r="P32" s="61"/>
      <c r="Q32" s="145"/>
      <c r="R32" s="143"/>
      <c r="S32" s="61"/>
      <c r="T32" s="61"/>
      <c r="U32" s="61"/>
      <c r="V32" s="141"/>
      <c r="W32" s="61"/>
    </row>
    <row r="33" spans="1:23" s="39" customFormat="1" ht="15.75" x14ac:dyDescent="0.25">
      <c r="A33" s="41">
        <v>26</v>
      </c>
      <c r="B33" s="140">
        <v>20</v>
      </c>
      <c r="C33" s="59" t="s">
        <v>261</v>
      </c>
      <c r="D33" s="62" t="s">
        <v>297</v>
      </c>
      <c r="E33" s="141" t="s">
        <v>531</v>
      </c>
      <c r="F33" s="141"/>
      <c r="G33" s="61"/>
      <c r="H33" s="61" t="s">
        <v>610</v>
      </c>
      <c r="I33" s="61" t="s">
        <v>251</v>
      </c>
      <c r="J33" s="61"/>
      <c r="K33" s="61" t="s">
        <v>251</v>
      </c>
      <c r="L33" s="61" t="s">
        <v>251</v>
      </c>
      <c r="M33" s="61"/>
      <c r="N33" s="61"/>
      <c r="O33" s="61"/>
      <c r="P33" s="61" t="s">
        <v>251</v>
      </c>
      <c r="Q33" s="141" t="s">
        <v>251</v>
      </c>
      <c r="R33" s="143"/>
      <c r="S33" s="61" t="s">
        <v>251</v>
      </c>
      <c r="T33" s="61" t="s">
        <v>251</v>
      </c>
      <c r="U33" s="61"/>
      <c r="V33" s="61"/>
      <c r="W33" s="61"/>
    </row>
    <row r="34" spans="1:23" s="39" customFormat="1" ht="15.75" x14ac:dyDescent="0.25">
      <c r="A34" s="41">
        <v>27</v>
      </c>
      <c r="B34" s="140">
        <v>20</v>
      </c>
      <c r="C34" s="59" t="s">
        <v>261</v>
      </c>
      <c r="D34" s="62" t="s">
        <v>298</v>
      </c>
      <c r="E34" s="141" t="s">
        <v>532</v>
      </c>
      <c r="F34" s="141"/>
      <c r="G34" s="61"/>
      <c r="H34" s="61"/>
      <c r="I34" s="61"/>
      <c r="J34" s="61" t="s">
        <v>251</v>
      </c>
      <c r="K34" s="61"/>
      <c r="L34" s="61"/>
      <c r="M34" s="61"/>
      <c r="N34" s="61"/>
      <c r="O34" s="141" t="s">
        <v>251</v>
      </c>
      <c r="P34" s="61"/>
      <c r="Q34" s="141" t="s">
        <v>251</v>
      </c>
      <c r="R34" s="143"/>
      <c r="S34" s="61"/>
      <c r="T34" s="61"/>
      <c r="U34" s="61"/>
      <c r="V34" s="141"/>
      <c r="W34" s="61"/>
    </row>
    <row r="35" spans="1:23" s="39" customFormat="1" ht="15.75" x14ac:dyDescent="0.25">
      <c r="A35" s="41">
        <v>28</v>
      </c>
      <c r="B35" s="140">
        <v>20</v>
      </c>
      <c r="C35" s="59" t="s">
        <v>261</v>
      </c>
      <c r="D35" s="62" t="s">
        <v>299</v>
      </c>
      <c r="E35" s="141" t="s">
        <v>531</v>
      </c>
      <c r="F35" s="141"/>
      <c r="G35" s="61"/>
      <c r="H35" s="61"/>
      <c r="I35" s="61"/>
      <c r="J35" s="61"/>
      <c r="K35" s="61"/>
      <c r="L35" s="61"/>
      <c r="M35" s="61"/>
      <c r="N35" s="61"/>
      <c r="O35" s="141" t="s">
        <v>251</v>
      </c>
      <c r="P35" s="61" t="s">
        <v>251</v>
      </c>
      <c r="Q35" s="145"/>
      <c r="R35" s="143"/>
      <c r="S35" s="61"/>
      <c r="T35" s="61"/>
      <c r="U35" s="61"/>
      <c r="V35" s="61"/>
      <c r="W35" s="61"/>
    </row>
    <row r="36" spans="1:23" s="39" customFormat="1" ht="15.75" x14ac:dyDescent="0.25">
      <c r="A36" s="41">
        <v>29</v>
      </c>
      <c r="B36" s="140">
        <v>20</v>
      </c>
      <c r="C36" s="59" t="s">
        <v>261</v>
      </c>
      <c r="D36" s="62" t="s">
        <v>300</v>
      </c>
      <c r="E36" s="141" t="s">
        <v>532</v>
      </c>
      <c r="F36" s="141"/>
      <c r="G36" s="61"/>
      <c r="H36" s="61"/>
      <c r="I36" s="61"/>
      <c r="J36" s="61"/>
      <c r="K36" s="61"/>
      <c r="L36" s="61"/>
      <c r="M36" s="61"/>
      <c r="N36" s="61"/>
      <c r="O36" s="141" t="s">
        <v>251</v>
      </c>
      <c r="P36" s="61"/>
      <c r="Q36" s="145"/>
      <c r="R36" s="143"/>
      <c r="S36" s="61"/>
      <c r="T36" s="61"/>
      <c r="U36" s="61"/>
      <c r="V36" s="141"/>
      <c r="W36" s="61"/>
    </row>
    <row r="37" spans="1:23" s="39" customFormat="1" ht="15.75" x14ac:dyDescent="0.25">
      <c r="A37" s="41">
        <v>30</v>
      </c>
      <c r="B37" s="140">
        <v>20</v>
      </c>
      <c r="C37" s="59" t="s">
        <v>261</v>
      </c>
      <c r="D37" s="62" t="s">
        <v>301</v>
      </c>
      <c r="E37" s="141" t="s">
        <v>532</v>
      </c>
      <c r="F37" s="141" t="s">
        <v>251</v>
      </c>
      <c r="G37" s="61"/>
      <c r="H37" s="61"/>
      <c r="I37" s="61"/>
      <c r="J37" s="61"/>
      <c r="K37" s="61"/>
      <c r="L37" s="61"/>
      <c r="M37" s="61"/>
      <c r="N37" s="61"/>
      <c r="O37" s="141" t="s">
        <v>251</v>
      </c>
      <c r="P37" s="61"/>
      <c r="Q37" s="145"/>
      <c r="R37" s="143"/>
      <c r="S37" s="61"/>
      <c r="T37" s="61"/>
      <c r="U37" s="61"/>
      <c r="V37" s="141"/>
      <c r="W37" s="61"/>
    </row>
    <row r="38" spans="1:23" s="39" customFormat="1" ht="15.75" x14ac:dyDescent="0.25">
      <c r="A38" s="41">
        <v>31</v>
      </c>
      <c r="B38" s="140">
        <v>20</v>
      </c>
      <c r="C38" s="59" t="s">
        <v>261</v>
      </c>
      <c r="D38" s="62" t="s">
        <v>302</v>
      </c>
      <c r="E38" s="141" t="s">
        <v>532</v>
      </c>
      <c r="F38" s="141"/>
      <c r="G38" s="61"/>
      <c r="H38" s="61"/>
      <c r="I38" s="61"/>
      <c r="J38" s="61"/>
      <c r="K38" s="61"/>
      <c r="L38" s="61"/>
      <c r="M38" s="61"/>
      <c r="N38" s="61"/>
      <c r="O38" s="141" t="s">
        <v>251</v>
      </c>
      <c r="P38" s="61"/>
      <c r="Q38" s="145"/>
      <c r="R38" s="143" t="s">
        <v>251</v>
      </c>
      <c r="S38" s="61"/>
      <c r="T38" s="61"/>
      <c r="U38" s="61"/>
      <c r="V38" s="141"/>
      <c r="W38" s="61"/>
    </row>
    <row r="39" spans="1:23" s="39" customFormat="1" ht="15.75" x14ac:dyDescent="0.25">
      <c r="A39" s="41">
        <v>32</v>
      </c>
      <c r="B39" s="140">
        <v>20</v>
      </c>
      <c r="C39" s="59" t="s">
        <v>261</v>
      </c>
      <c r="D39" s="62" t="s">
        <v>303</v>
      </c>
      <c r="E39" s="141" t="s">
        <v>531</v>
      </c>
      <c r="F39" s="141" t="s">
        <v>251</v>
      </c>
      <c r="G39" s="61"/>
      <c r="H39" s="61" t="s">
        <v>251</v>
      </c>
      <c r="I39" s="61" t="s">
        <v>251</v>
      </c>
      <c r="J39" s="141"/>
      <c r="K39" s="141" t="s">
        <v>251</v>
      </c>
      <c r="L39" s="141" t="s">
        <v>251</v>
      </c>
      <c r="M39" s="145"/>
      <c r="N39" s="141" t="s">
        <v>251</v>
      </c>
      <c r="O39" s="141" t="s">
        <v>251</v>
      </c>
      <c r="P39" s="61" t="s">
        <v>251</v>
      </c>
      <c r="Q39" s="141" t="s">
        <v>251</v>
      </c>
      <c r="R39" s="143" t="s">
        <v>251</v>
      </c>
      <c r="S39" s="61" t="s">
        <v>251</v>
      </c>
      <c r="T39" s="61" t="s">
        <v>251</v>
      </c>
      <c r="U39" s="61"/>
      <c r="V39" s="61"/>
      <c r="W39" s="61"/>
    </row>
    <row r="40" spans="1:23" s="39" customFormat="1" ht="15.75" x14ac:dyDescent="0.25">
      <c r="A40" s="41">
        <v>33</v>
      </c>
      <c r="B40" s="140">
        <v>20</v>
      </c>
      <c r="C40" s="59" t="s">
        <v>261</v>
      </c>
      <c r="D40" s="62" t="s">
        <v>304</v>
      </c>
      <c r="E40" s="141" t="s">
        <v>531</v>
      </c>
      <c r="F40" s="141"/>
      <c r="G40" s="61"/>
      <c r="H40" s="61"/>
      <c r="I40" s="61"/>
      <c r="J40" s="61"/>
      <c r="K40" s="61" t="s">
        <v>251</v>
      </c>
      <c r="L40" s="61" t="s">
        <v>251</v>
      </c>
      <c r="M40" s="61"/>
      <c r="N40" s="61" t="s">
        <v>251</v>
      </c>
      <c r="O40" s="61" t="s">
        <v>251</v>
      </c>
      <c r="P40" s="61" t="s">
        <v>251</v>
      </c>
      <c r="Q40" s="141" t="s">
        <v>251</v>
      </c>
      <c r="R40" s="143" t="s">
        <v>251</v>
      </c>
      <c r="S40" s="61" t="s">
        <v>251</v>
      </c>
      <c r="T40" s="61" t="s">
        <v>251</v>
      </c>
      <c r="U40" s="61"/>
      <c r="V40" s="61"/>
      <c r="W40" s="61"/>
    </row>
    <row r="41" spans="1:23" s="39" customFormat="1" ht="15.75" x14ac:dyDescent="0.25">
      <c r="A41" s="41">
        <v>34</v>
      </c>
      <c r="B41" s="140">
        <v>20</v>
      </c>
      <c r="C41" s="59" t="s">
        <v>261</v>
      </c>
      <c r="D41" s="62" t="s">
        <v>305</v>
      </c>
      <c r="E41" s="141" t="s">
        <v>531</v>
      </c>
      <c r="F41" s="141" t="s">
        <v>251</v>
      </c>
      <c r="G41" s="61"/>
      <c r="H41" s="61" t="s">
        <v>251</v>
      </c>
      <c r="I41" s="61" t="s">
        <v>251</v>
      </c>
      <c r="J41" s="141"/>
      <c r="K41" s="141" t="s">
        <v>251</v>
      </c>
      <c r="L41" s="141" t="s">
        <v>251</v>
      </c>
      <c r="M41" s="145"/>
      <c r="N41" s="141" t="s">
        <v>251</v>
      </c>
      <c r="O41" s="141" t="s">
        <v>251</v>
      </c>
      <c r="P41" s="61" t="s">
        <v>251</v>
      </c>
      <c r="Q41" s="141" t="s">
        <v>251</v>
      </c>
      <c r="R41" s="143" t="s">
        <v>251</v>
      </c>
      <c r="S41" s="61" t="s">
        <v>251</v>
      </c>
      <c r="T41" s="61" t="s">
        <v>251</v>
      </c>
      <c r="U41" s="61"/>
      <c r="V41" s="141"/>
      <c r="W41" s="61"/>
    </row>
    <row r="42" spans="1:23" s="39" customFormat="1" ht="15.75" x14ac:dyDescent="0.25">
      <c r="A42" s="41">
        <v>35</v>
      </c>
      <c r="B42" s="140">
        <v>20</v>
      </c>
      <c r="C42" s="59" t="s">
        <v>261</v>
      </c>
      <c r="D42" s="62" t="s">
        <v>306</v>
      </c>
      <c r="E42" s="141" t="s">
        <v>532</v>
      </c>
      <c r="F42" s="141" t="s">
        <v>251</v>
      </c>
      <c r="G42" s="61"/>
      <c r="H42" s="61"/>
      <c r="I42" s="61"/>
      <c r="J42" s="61"/>
      <c r="K42" s="61"/>
      <c r="L42" s="61"/>
      <c r="M42" s="61"/>
      <c r="N42" s="61"/>
      <c r="O42" s="141" t="s">
        <v>251</v>
      </c>
      <c r="P42" s="61" t="s">
        <v>251</v>
      </c>
      <c r="Q42" s="145"/>
      <c r="R42" s="143"/>
      <c r="S42" s="61"/>
      <c r="T42" s="61"/>
      <c r="U42" s="61"/>
      <c r="V42" s="141"/>
      <c r="W42" s="61"/>
    </row>
    <row r="43" spans="1:23" s="39" customFormat="1" ht="15.75" x14ac:dyDescent="0.25">
      <c r="A43" s="41">
        <v>36</v>
      </c>
      <c r="B43" s="140">
        <v>20</v>
      </c>
      <c r="C43" s="59" t="s">
        <v>261</v>
      </c>
      <c r="D43" s="62" t="s">
        <v>88</v>
      </c>
      <c r="E43" s="141" t="s">
        <v>532</v>
      </c>
      <c r="F43" s="145"/>
      <c r="G43" s="61"/>
      <c r="H43" s="61" t="s">
        <v>251</v>
      </c>
      <c r="I43" s="61" t="s">
        <v>251</v>
      </c>
      <c r="J43" s="141" t="s">
        <v>251</v>
      </c>
      <c r="K43" s="141" t="s">
        <v>251</v>
      </c>
      <c r="L43" s="141" t="s">
        <v>251</v>
      </c>
      <c r="M43" s="145"/>
      <c r="N43" s="141" t="s">
        <v>251</v>
      </c>
      <c r="O43" s="141" t="s">
        <v>251</v>
      </c>
      <c r="P43" s="61" t="s">
        <v>251</v>
      </c>
      <c r="Q43" s="141" t="s">
        <v>251</v>
      </c>
      <c r="R43" s="143" t="s">
        <v>251</v>
      </c>
      <c r="S43" s="61" t="s">
        <v>251</v>
      </c>
      <c r="T43" s="61" t="s">
        <v>251</v>
      </c>
      <c r="U43" s="61"/>
      <c r="V43" s="61"/>
      <c r="W43" s="61"/>
    </row>
    <row r="44" spans="1:23" s="39" customFormat="1" ht="15.75" x14ac:dyDescent="0.25">
      <c r="A44" s="41">
        <v>37</v>
      </c>
      <c r="B44" s="140">
        <v>20</v>
      </c>
      <c r="C44" s="59" t="s">
        <v>261</v>
      </c>
      <c r="D44" s="62" t="s">
        <v>307</v>
      </c>
      <c r="E44" s="141" t="s">
        <v>532</v>
      </c>
      <c r="F44" s="145"/>
      <c r="G44" s="61"/>
      <c r="H44" s="61" t="s">
        <v>251</v>
      </c>
      <c r="I44" s="61" t="s">
        <v>251</v>
      </c>
      <c r="J44" s="141"/>
      <c r="K44" s="141" t="s">
        <v>251</v>
      </c>
      <c r="L44" s="141" t="s">
        <v>251</v>
      </c>
      <c r="M44" s="145"/>
      <c r="N44" s="141" t="s">
        <v>251</v>
      </c>
      <c r="O44" s="141" t="s">
        <v>251</v>
      </c>
      <c r="P44" s="61" t="s">
        <v>251</v>
      </c>
      <c r="Q44" s="141" t="s">
        <v>251</v>
      </c>
      <c r="R44" s="143" t="s">
        <v>251</v>
      </c>
      <c r="S44" s="61" t="s">
        <v>251</v>
      </c>
      <c r="T44" s="61" t="s">
        <v>251</v>
      </c>
      <c r="U44" s="61"/>
      <c r="V44" s="61"/>
      <c r="W44" s="61"/>
    </row>
    <row r="45" spans="1:23" s="39" customFormat="1" ht="15.75" x14ac:dyDescent="0.25">
      <c r="A45" s="41">
        <v>38</v>
      </c>
      <c r="B45" s="140">
        <v>20</v>
      </c>
      <c r="C45" s="59" t="s">
        <v>261</v>
      </c>
      <c r="D45" s="62" t="s">
        <v>308</v>
      </c>
      <c r="E45" s="141" t="s">
        <v>532</v>
      </c>
      <c r="F45" s="141" t="s">
        <v>251</v>
      </c>
      <c r="G45" s="61"/>
      <c r="H45" s="61" t="s">
        <v>606</v>
      </c>
      <c r="I45" s="61"/>
      <c r="J45" s="61"/>
      <c r="K45" s="61"/>
      <c r="L45" s="61"/>
      <c r="M45" s="61"/>
      <c r="N45" s="61"/>
      <c r="O45" s="141" t="s">
        <v>251</v>
      </c>
      <c r="P45" s="61"/>
      <c r="Q45" s="141" t="s">
        <v>251</v>
      </c>
      <c r="R45" s="143"/>
      <c r="S45" s="61"/>
      <c r="T45" s="61"/>
      <c r="U45" s="61"/>
      <c r="V45" s="61"/>
      <c r="W45" s="61"/>
    </row>
    <row r="46" spans="1:23" s="39" customFormat="1" ht="15.75" x14ac:dyDescent="0.25">
      <c r="A46" s="41">
        <v>39</v>
      </c>
      <c r="B46" s="140">
        <v>21</v>
      </c>
      <c r="C46" s="60" t="s">
        <v>557</v>
      </c>
      <c r="D46" s="62" t="s">
        <v>309</v>
      </c>
      <c r="E46" s="141" t="s">
        <v>531</v>
      </c>
      <c r="F46" s="141"/>
      <c r="G46" s="61"/>
      <c r="H46" s="61" t="s">
        <v>610</v>
      </c>
      <c r="I46" s="61" t="s">
        <v>251</v>
      </c>
      <c r="J46" s="61"/>
      <c r="K46" s="61" t="s">
        <v>251</v>
      </c>
      <c r="L46" s="61" t="s">
        <v>251</v>
      </c>
      <c r="M46" s="61"/>
      <c r="N46" s="61" t="s">
        <v>251</v>
      </c>
      <c r="O46" s="141" t="s">
        <v>251</v>
      </c>
      <c r="P46" s="61" t="s">
        <v>251</v>
      </c>
      <c r="Q46" s="141" t="s">
        <v>251</v>
      </c>
      <c r="R46" s="143"/>
      <c r="S46" s="61"/>
      <c r="T46" s="61"/>
      <c r="U46" s="61"/>
      <c r="V46" s="61"/>
      <c r="W46" s="61"/>
    </row>
    <row r="47" spans="1:23" s="39" customFormat="1" ht="15.75" x14ac:dyDescent="0.25">
      <c r="A47" s="41">
        <v>40</v>
      </c>
      <c r="B47" s="140">
        <v>21</v>
      </c>
      <c r="C47" s="60" t="s">
        <v>557</v>
      </c>
      <c r="D47" s="62" t="s">
        <v>310</v>
      </c>
      <c r="E47" s="141" t="s">
        <v>531</v>
      </c>
      <c r="F47" s="141"/>
      <c r="G47" s="61"/>
      <c r="H47" s="61" t="s">
        <v>610</v>
      </c>
      <c r="I47" s="61" t="s">
        <v>251</v>
      </c>
      <c r="J47" s="61"/>
      <c r="K47" s="61" t="s">
        <v>251</v>
      </c>
      <c r="L47" s="61" t="s">
        <v>251</v>
      </c>
      <c r="M47" s="61"/>
      <c r="N47" s="61" t="s">
        <v>251</v>
      </c>
      <c r="O47" s="141" t="s">
        <v>251</v>
      </c>
      <c r="P47" s="61" t="s">
        <v>251</v>
      </c>
      <c r="Q47" s="141" t="s">
        <v>251</v>
      </c>
      <c r="R47" s="143"/>
      <c r="S47" s="61"/>
      <c r="T47" s="61"/>
      <c r="U47" s="61"/>
      <c r="V47" s="61"/>
      <c r="W47" s="61"/>
    </row>
    <row r="48" spans="1:23" s="39" customFormat="1" ht="15.75" x14ac:dyDescent="0.25">
      <c r="A48" s="41">
        <v>41</v>
      </c>
      <c r="B48" s="140">
        <v>21</v>
      </c>
      <c r="C48" s="60" t="s">
        <v>557</v>
      </c>
      <c r="D48" s="62" t="s">
        <v>311</v>
      </c>
      <c r="E48" s="141" t="s">
        <v>532</v>
      </c>
      <c r="F48" s="141"/>
      <c r="G48" s="61"/>
      <c r="H48" s="61"/>
      <c r="I48" s="61"/>
      <c r="J48" s="61"/>
      <c r="K48" s="61"/>
      <c r="L48" s="61"/>
      <c r="M48" s="61"/>
      <c r="N48" s="61"/>
      <c r="O48" s="141" t="s">
        <v>251</v>
      </c>
      <c r="P48" s="61" t="s">
        <v>251</v>
      </c>
      <c r="Q48" s="145"/>
      <c r="R48" s="143"/>
      <c r="S48" s="61"/>
      <c r="T48" s="61"/>
      <c r="U48" s="61"/>
      <c r="V48" s="141"/>
      <c r="W48" s="61"/>
    </row>
    <row r="49" spans="1:23" s="39" customFormat="1" ht="15.75" x14ac:dyDescent="0.25">
      <c r="A49" s="41">
        <v>42</v>
      </c>
      <c r="B49" s="140">
        <v>21</v>
      </c>
      <c r="C49" s="60" t="s">
        <v>557</v>
      </c>
      <c r="D49" s="62" t="s">
        <v>312</v>
      </c>
      <c r="E49" s="141" t="s">
        <v>531</v>
      </c>
      <c r="F49" s="141"/>
      <c r="G49" s="61"/>
      <c r="H49" s="61" t="s">
        <v>610</v>
      </c>
      <c r="I49" s="145"/>
      <c r="J49" s="61"/>
      <c r="K49" s="145"/>
      <c r="L49" s="61"/>
      <c r="M49" s="61"/>
      <c r="N49" s="61"/>
      <c r="O49" s="141" t="s">
        <v>251</v>
      </c>
      <c r="P49" s="61"/>
      <c r="Q49" s="145"/>
      <c r="R49" s="143"/>
      <c r="S49" s="61"/>
      <c r="T49" s="61"/>
      <c r="U49" s="61"/>
      <c r="V49" s="61"/>
      <c r="W49" s="61"/>
    </row>
    <row r="50" spans="1:23" s="39" customFormat="1" ht="15.75" x14ac:dyDescent="0.25">
      <c r="A50" s="41">
        <v>43</v>
      </c>
      <c r="B50" s="140">
        <v>21</v>
      </c>
      <c r="C50" s="60" t="s">
        <v>557</v>
      </c>
      <c r="D50" s="62" t="s">
        <v>313</v>
      </c>
      <c r="E50" s="141" t="s">
        <v>531</v>
      </c>
      <c r="F50" s="141"/>
      <c r="G50" s="61"/>
      <c r="H50" s="61" t="s">
        <v>610</v>
      </c>
      <c r="I50" s="145"/>
      <c r="J50" s="61"/>
      <c r="K50" s="145"/>
      <c r="L50" s="61"/>
      <c r="M50" s="61"/>
      <c r="N50" s="61"/>
      <c r="O50" s="141" t="s">
        <v>251</v>
      </c>
      <c r="P50" s="61"/>
      <c r="Q50" s="145"/>
      <c r="R50" s="143"/>
      <c r="S50" s="61"/>
      <c r="T50" s="61"/>
      <c r="U50" s="61"/>
      <c r="V50" s="61"/>
      <c r="W50" s="61"/>
    </row>
    <row r="51" spans="1:23" s="39" customFormat="1" ht="15.75" x14ac:dyDescent="0.25">
      <c r="A51" s="41">
        <v>44</v>
      </c>
      <c r="B51" s="140">
        <v>21</v>
      </c>
      <c r="C51" s="60" t="s">
        <v>557</v>
      </c>
      <c r="D51" s="62" t="s">
        <v>314</v>
      </c>
      <c r="E51" s="141" t="s">
        <v>531</v>
      </c>
      <c r="F51" s="141"/>
      <c r="G51" s="61"/>
      <c r="H51" s="61" t="s">
        <v>610</v>
      </c>
      <c r="I51" s="61"/>
      <c r="J51" s="61"/>
      <c r="K51" s="145"/>
      <c r="L51" s="61"/>
      <c r="M51" s="61"/>
      <c r="N51" s="61"/>
      <c r="O51" s="61"/>
      <c r="P51" s="61" t="s">
        <v>251</v>
      </c>
      <c r="Q51" s="145"/>
      <c r="R51" s="143"/>
      <c r="S51" s="61"/>
      <c r="T51" s="61"/>
      <c r="U51" s="61"/>
      <c r="V51" s="61"/>
      <c r="W51" s="61"/>
    </row>
    <row r="52" spans="1:23" s="39" customFormat="1" ht="15.75" x14ac:dyDescent="0.25">
      <c r="A52" s="41">
        <v>45</v>
      </c>
      <c r="B52" s="140">
        <v>21</v>
      </c>
      <c r="C52" s="60" t="s">
        <v>557</v>
      </c>
      <c r="D52" s="62" t="s">
        <v>9</v>
      </c>
      <c r="E52" s="141" t="s">
        <v>532</v>
      </c>
      <c r="F52" s="141" t="s">
        <v>251</v>
      </c>
      <c r="G52" s="61" t="s">
        <v>251</v>
      </c>
      <c r="H52" s="61" t="s">
        <v>251</v>
      </c>
      <c r="I52" s="61" t="s">
        <v>251</v>
      </c>
      <c r="J52" s="141" t="s">
        <v>251</v>
      </c>
      <c r="K52" s="141" t="s">
        <v>251</v>
      </c>
      <c r="L52" s="141" t="s">
        <v>251</v>
      </c>
      <c r="M52" s="61" t="s">
        <v>251</v>
      </c>
      <c r="N52" s="141" t="s">
        <v>251</v>
      </c>
      <c r="O52" s="141" t="s">
        <v>251</v>
      </c>
      <c r="P52" s="61" t="s">
        <v>251</v>
      </c>
      <c r="Q52" s="141" t="s">
        <v>251</v>
      </c>
      <c r="R52" s="143" t="s">
        <v>251</v>
      </c>
      <c r="S52" s="61" t="s">
        <v>251</v>
      </c>
      <c r="T52" s="61" t="s">
        <v>251</v>
      </c>
      <c r="U52" s="61"/>
      <c r="V52" s="141"/>
      <c r="W52" s="61"/>
    </row>
    <row r="53" spans="1:23" s="39" customFormat="1" ht="15.75" x14ac:dyDescent="0.25">
      <c r="A53" s="41">
        <v>46</v>
      </c>
      <c r="B53" s="140">
        <v>21</v>
      </c>
      <c r="C53" s="60" t="s">
        <v>557</v>
      </c>
      <c r="D53" s="62" t="s">
        <v>315</v>
      </c>
      <c r="E53" s="141" t="s">
        <v>531</v>
      </c>
      <c r="F53" s="141" t="s">
        <v>251</v>
      </c>
      <c r="G53" s="61"/>
      <c r="H53" s="61" t="s">
        <v>610</v>
      </c>
      <c r="I53" s="61" t="s">
        <v>251</v>
      </c>
      <c r="J53" s="61"/>
      <c r="K53" s="61" t="s">
        <v>251</v>
      </c>
      <c r="L53" s="61"/>
      <c r="M53" s="61"/>
      <c r="N53" s="61"/>
      <c r="O53" s="141" t="s">
        <v>251</v>
      </c>
      <c r="P53" s="61"/>
      <c r="Q53" s="141" t="s">
        <v>251</v>
      </c>
      <c r="R53" s="143"/>
      <c r="S53" s="61"/>
      <c r="T53" s="61"/>
      <c r="U53" s="61"/>
      <c r="V53" s="61"/>
      <c r="W53" s="61"/>
    </row>
    <row r="54" spans="1:23" s="39" customFormat="1" ht="15.75" x14ac:dyDescent="0.25">
      <c r="A54" s="41">
        <v>47</v>
      </c>
      <c r="B54" s="140">
        <v>21</v>
      </c>
      <c r="C54" s="60" t="s">
        <v>557</v>
      </c>
      <c r="D54" s="62" t="s">
        <v>316</v>
      </c>
      <c r="E54" s="141" t="s">
        <v>532</v>
      </c>
      <c r="F54" s="141"/>
      <c r="G54" s="61"/>
      <c r="H54" s="61"/>
      <c r="I54" s="61"/>
      <c r="J54" s="61"/>
      <c r="K54" s="145"/>
      <c r="L54" s="61"/>
      <c r="M54" s="61"/>
      <c r="N54" s="61"/>
      <c r="O54" s="141" t="s">
        <v>251</v>
      </c>
      <c r="P54" s="61" t="s">
        <v>251</v>
      </c>
      <c r="Q54" s="145"/>
      <c r="R54" s="143"/>
      <c r="S54" s="61"/>
      <c r="T54" s="61"/>
      <c r="U54" s="61"/>
      <c r="V54" s="141"/>
      <c r="W54" s="61"/>
    </row>
    <row r="55" spans="1:23" s="39" customFormat="1" ht="15.75" x14ac:dyDescent="0.25">
      <c r="A55" s="41">
        <v>48</v>
      </c>
      <c r="B55" s="140">
        <v>21</v>
      </c>
      <c r="C55" s="60" t="s">
        <v>557</v>
      </c>
      <c r="D55" s="62" t="s">
        <v>317</v>
      </c>
      <c r="E55" s="141" t="s">
        <v>531</v>
      </c>
      <c r="F55" s="141"/>
      <c r="G55" s="61"/>
      <c r="H55" s="61"/>
      <c r="I55" s="61"/>
      <c r="J55" s="61"/>
      <c r="K55" s="145"/>
      <c r="L55" s="61"/>
      <c r="M55" s="61"/>
      <c r="N55" s="61"/>
      <c r="O55" s="61"/>
      <c r="P55" s="61"/>
      <c r="Q55" s="145"/>
      <c r="R55" s="143"/>
      <c r="S55" s="61"/>
      <c r="T55" s="61"/>
      <c r="U55" s="61"/>
      <c r="V55" s="61"/>
      <c r="W55" s="61"/>
    </row>
    <row r="56" spans="1:23" s="39" customFormat="1" ht="15.75" x14ac:dyDescent="0.25">
      <c r="A56" s="41">
        <v>49</v>
      </c>
      <c r="B56" s="140">
        <v>21</v>
      </c>
      <c r="C56" s="60" t="s">
        <v>557</v>
      </c>
      <c r="D56" s="62" t="s">
        <v>318</v>
      </c>
      <c r="E56" s="141" t="s">
        <v>531</v>
      </c>
      <c r="F56" s="141"/>
      <c r="G56" s="61"/>
      <c r="H56" s="61" t="s">
        <v>610</v>
      </c>
      <c r="I56" s="145"/>
      <c r="J56" s="61"/>
      <c r="K56" s="145"/>
      <c r="L56" s="61"/>
      <c r="M56" s="61"/>
      <c r="N56" s="61"/>
      <c r="O56" s="61"/>
      <c r="P56" s="61"/>
      <c r="Q56" s="145"/>
      <c r="R56" s="143"/>
      <c r="S56" s="61"/>
      <c r="T56" s="61"/>
      <c r="U56" s="61"/>
      <c r="V56" s="61"/>
      <c r="W56" s="61"/>
    </row>
    <row r="57" spans="1:23" s="39" customFormat="1" ht="15.75" x14ac:dyDescent="0.25">
      <c r="A57" s="41">
        <v>50</v>
      </c>
      <c r="B57" s="140">
        <v>21</v>
      </c>
      <c r="C57" s="60" t="s">
        <v>557</v>
      </c>
      <c r="D57" s="62" t="s">
        <v>39</v>
      </c>
      <c r="E57" s="141" t="s">
        <v>531</v>
      </c>
      <c r="F57" s="141"/>
      <c r="G57" s="61"/>
      <c r="H57" s="61" t="s">
        <v>610</v>
      </c>
      <c r="I57" s="61"/>
      <c r="J57" s="61"/>
      <c r="K57" s="145"/>
      <c r="L57" s="61"/>
      <c r="M57" s="61"/>
      <c r="N57" s="61"/>
      <c r="O57" s="141" t="s">
        <v>251</v>
      </c>
      <c r="P57" s="61"/>
      <c r="Q57" s="145"/>
      <c r="R57" s="143"/>
      <c r="S57" s="61"/>
      <c r="T57" s="61"/>
      <c r="U57" s="61"/>
      <c r="V57" s="61"/>
      <c r="W57" s="61"/>
    </row>
    <row r="58" spans="1:23" s="39" customFormat="1" ht="15.75" x14ac:dyDescent="0.25">
      <c r="A58" s="41">
        <v>51</v>
      </c>
      <c r="B58" s="140">
        <v>21</v>
      </c>
      <c r="C58" s="60" t="s">
        <v>557</v>
      </c>
      <c r="D58" s="62" t="s">
        <v>319</v>
      </c>
      <c r="E58" s="141" t="s">
        <v>532</v>
      </c>
      <c r="F58" s="141"/>
      <c r="G58" s="61"/>
      <c r="H58" s="61"/>
      <c r="I58" s="61"/>
      <c r="J58" s="61"/>
      <c r="K58" s="145"/>
      <c r="L58" s="61"/>
      <c r="M58" s="61"/>
      <c r="N58" s="61"/>
      <c r="O58" s="141" t="s">
        <v>251</v>
      </c>
      <c r="P58" s="61" t="s">
        <v>251</v>
      </c>
      <c r="Q58" s="145"/>
      <c r="R58" s="143"/>
      <c r="S58" s="61"/>
      <c r="T58" s="61"/>
      <c r="U58" s="61"/>
      <c r="V58" s="141"/>
      <c r="W58" s="61"/>
    </row>
    <row r="59" spans="1:23" s="39" customFormat="1" ht="15.75" x14ac:dyDescent="0.25">
      <c r="A59" s="41">
        <v>52</v>
      </c>
      <c r="B59" s="140">
        <v>21</v>
      </c>
      <c r="C59" s="60" t="s">
        <v>557</v>
      </c>
      <c r="D59" s="62" t="s">
        <v>320</v>
      </c>
      <c r="E59" s="141" t="s">
        <v>531</v>
      </c>
      <c r="F59" s="141"/>
      <c r="G59" s="61"/>
      <c r="H59" s="61"/>
      <c r="I59" s="61"/>
      <c r="J59" s="61"/>
      <c r="K59" s="61"/>
      <c r="L59" s="61"/>
      <c r="M59" s="61"/>
      <c r="N59" s="61"/>
      <c r="O59" s="141" t="s">
        <v>251</v>
      </c>
      <c r="P59" s="61"/>
      <c r="Q59" s="145"/>
      <c r="R59" s="143"/>
      <c r="S59" s="61"/>
      <c r="T59" s="61"/>
      <c r="U59" s="61"/>
      <c r="V59" s="61"/>
      <c r="W59" s="61"/>
    </row>
    <row r="60" spans="1:23" s="39" customFormat="1" ht="15.75" x14ac:dyDescent="0.25">
      <c r="A60" s="41">
        <v>53</v>
      </c>
      <c r="B60" s="140">
        <v>21</v>
      </c>
      <c r="C60" s="60" t="s">
        <v>557</v>
      </c>
      <c r="D60" s="62" t="s">
        <v>321</v>
      </c>
      <c r="E60" s="141" t="s">
        <v>531</v>
      </c>
      <c r="F60" s="141" t="s">
        <v>251</v>
      </c>
      <c r="G60" s="61"/>
      <c r="H60" s="61" t="s">
        <v>251</v>
      </c>
      <c r="I60" s="61" t="s">
        <v>251</v>
      </c>
      <c r="J60" s="141"/>
      <c r="K60" s="141" t="s">
        <v>251</v>
      </c>
      <c r="L60" s="141" t="s">
        <v>251</v>
      </c>
      <c r="M60" s="61"/>
      <c r="N60" s="141" t="s">
        <v>251</v>
      </c>
      <c r="O60" s="141" t="s">
        <v>251</v>
      </c>
      <c r="P60" s="61" t="s">
        <v>251</v>
      </c>
      <c r="Q60" s="141" t="s">
        <v>251</v>
      </c>
      <c r="R60" s="143" t="s">
        <v>251</v>
      </c>
      <c r="S60" s="61" t="s">
        <v>251</v>
      </c>
      <c r="T60" s="61" t="s">
        <v>251</v>
      </c>
      <c r="U60" s="61"/>
      <c r="V60" s="141"/>
      <c r="W60" s="61"/>
    </row>
    <row r="61" spans="1:23" s="39" customFormat="1" ht="15.75" x14ac:dyDescent="0.25">
      <c r="A61" s="41">
        <v>54</v>
      </c>
      <c r="B61" s="140">
        <v>30</v>
      </c>
      <c r="C61" s="60" t="s">
        <v>262</v>
      </c>
      <c r="D61" s="62" t="s">
        <v>322</v>
      </c>
      <c r="E61" s="141" t="s">
        <v>532</v>
      </c>
      <c r="F61" s="141" t="s">
        <v>251</v>
      </c>
      <c r="G61" s="61" t="s">
        <v>251</v>
      </c>
      <c r="H61" s="61"/>
      <c r="I61" s="61" t="s">
        <v>251</v>
      </c>
      <c r="J61" s="141" t="s">
        <v>251</v>
      </c>
      <c r="K61" s="141" t="s">
        <v>251</v>
      </c>
      <c r="L61" s="141" t="s">
        <v>251</v>
      </c>
      <c r="M61" s="61"/>
      <c r="N61" s="141" t="s">
        <v>251</v>
      </c>
      <c r="O61" s="141" t="s">
        <v>251</v>
      </c>
      <c r="P61" s="61" t="s">
        <v>251</v>
      </c>
      <c r="Q61" s="141" t="s">
        <v>251</v>
      </c>
      <c r="R61" s="143" t="s">
        <v>251</v>
      </c>
      <c r="S61" s="61" t="s">
        <v>251</v>
      </c>
      <c r="T61" s="61" t="s">
        <v>251</v>
      </c>
      <c r="U61" s="61"/>
      <c r="V61" s="141"/>
      <c r="W61" s="61"/>
    </row>
    <row r="62" spans="1:23" s="39" customFormat="1" ht="15.75" x14ac:dyDescent="0.25">
      <c r="A62" s="41">
        <v>55</v>
      </c>
      <c r="B62" s="140">
        <v>30</v>
      </c>
      <c r="C62" s="60" t="s">
        <v>262</v>
      </c>
      <c r="D62" s="62" t="s">
        <v>323</v>
      </c>
      <c r="E62" s="141" t="s">
        <v>532</v>
      </c>
      <c r="F62" s="141" t="s">
        <v>251</v>
      </c>
      <c r="G62" s="61" t="s">
        <v>251</v>
      </c>
      <c r="H62" s="61" t="s">
        <v>251</v>
      </c>
      <c r="I62" s="61" t="s">
        <v>251</v>
      </c>
      <c r="J62" s="141" t="s">
        <v>251</v>
      </c>
      <c r="K62" s="141" t="s">
        <v>251</v>
      </c>
      <c r="L62" s="141" t="s">
        <v>251</v>
      </c>
      <c r="M62" s="61" t="s">
        <v>251</v>
      </c>
      <c r="N62" s="141" t="s">
        <v>251</v>
      </c>
      <c r="O62" s="141" t="s">
        <v>251</v>
      </c>
      <c r="P62" s="61" t="s">
        <v>251</v>
      </c>
      <c r="Q62" s="141" t="s">
        <v>251</v>
      </c>
      <c r="R62" s="143" t="s">
        <v>251</v>
      </c>
      <c r="S62" s="61" t="s">
        <v>251</v>
      </c>
      <c r="T62" s="61" t="s">
        <v>251</v>
      </c>
      <c r="U62" s="61"/>
      <c r="V62" s="61"/>
      <c r="W62" s="61"/>
    </row>
    <row r="63" spans="1:23" s="39" customFormat="1" ht="15.75" x14ac:dyDescent="0.25">
      <c r="A63" s="41">
        <v>56</v>
      </c>
      <c r="B63" s="140">
        <v>30</v>
      </c>
      <c r="C63" s="60" t="s">
        <v>262</v>
      </c>
      <c r="D63" s="62" t="s">
        <v>3</v>
      </c>
      <c r="E63" s="141" t="s">
        <v>532</v>
      </c>
      <c r="F63" s="141" t="s">
        <v>251</v>
      </c>
      <c r="G63" s="61" t="s">
        <v>251</v>
      </c>
      <c r="H63" s="61" t="s">
        <v>606</v>
      </c>
      <c r="I63" s="61" t="s">
        <v>251</v>
      </c>
      <c r="J63" s="141" t="s">
        <v>251</v>
      </c>
      <c r="K63" s="141" t="s">
        <v>251</v>
      </c>
      <c r="L63" s="141" t="s">
        <v>251</v>
      </c>
      <c r="M63" s="61" t="s">
        <v>251</v>
      </c>
      <c r="N63" s="141" t="s">
        <v>251</v>
      </c>
      <c r="O63" s="141" t="s">
        <v>251</v>
      </c>
      <c r="P63" s="61" t="s">
        <v>251</v>
      </c>
      <c r="Q63" s="141" t="s">
        <v>251</v>
      </c>
      <c r="R63" s="143" t="s">
        <v>251</v>
      </c>
      <c r="S63" s="61" t="s">
        <v>251</v>
      </c>
      <c r="T63" s="61" t="s">
        <v>251</v>
      </c>
      <c r="U63" s="61" t="s">
        <v>251</v>
      </c>
      <c r="V63" s="61"/>
      <c r="W63" s="61"/>
    </row>
    <row r="64" spans="1:23" s="39" customFormat="1" ht="15.75" x14ac:dyDescent="0.25">
      <c r="A64" s="41">
        <v>57</v>
      </c>
      <c r="B64" s="140">
        <v>30</v>
      </c>
      <c r="C64" s="60" t="s">
        <v>262</v>
      </c>
      <c r="D64" s="62" t="s">
        <v>324</v>
      </c>
      <c r="E64" s="141" t="s">
        <v>531</v>
      </c>
      <c r="F64" s="141" t="s">
        <v>251</v>
      </c>
      <c r="G64" s="61"/>
      <c r="H64" s="61" t="s">
        <v>251</v>
      </c>
      <c r="I64" s="61" t="s">
        <v>251</v>
      </c>
      <c r="J64" s="141"/>
      <c r="K64" s="141" t="s">
        <v>251</v>
      </c>
      <c r="L64" s="141" t="s">
        <v>251</v>
      </c>
      <c r="M64" s="61"/>
      <c r="N64" s="141" t="s">
        <v>251</v>
      </c>
      <c r="O64" s="141" t="s">
        <v>251</v>
      </c>
      <c r="P64" s="61" t="s">
        <v>251</v>
      </c>
      <c r="Q64" s="141" t="s">
        <v>251</v>
      </c>
      <c r="R64" s="143" t="s">
        <v>251</v>
      </c>
      <c r="S64" s="61" t="s">
        <v>251</v>
      </c>
      <c r="T64" s="61" t="s">
        <v>251</v>
      </c>
      <c r="U64" s="61"/>
      <c r="V64" s="61"/>
      <c r="W64" s="61"/>
    </row>
    <row r="65" spans="1:23" s="39" customFormat="1" ht="15.75" x14ac:dyDescent="0.25">
      <c r="A65" s="41">
        <v>58</v>
      </c>
      <c r="B65" s="140">
        <v>30</v>
      </c>
      <c r="C65" s="60" t="s">
        <v>262</v>
      </c>
      <c r="D65" s="62" t="s">
        <v>325</v>
      </c>
      <c r="E65" s="141" t="s">
        <v>532</v>
      </c>
      <c r="F65" s="141" t="s">
        <v>251</v>
      </c>
      <c r="G65" s="61" t="s">
        <v>251</v>
      </c>
      <c r="H65" s="61"/>
      <c r="I65" s="61" t="s">
        <v>251</v>
      </c>
      <c r="J65" s="141" t="s">
        <v>251</v>
      </c>
      <c r="K65" s="141" t="s">
        <v>251</v>
      </c>
      <c r="L65" s="141" t="s">
        <v>251</v>
      </c>
      <c r="M65" s="61"/>
      <c r="N65" s="141" t="s">
        <v>251</v>
      </c>
      <c r="O65" s="141" t="s">
        <v>251</v>
      </c>
      <c r="P65" s="61" t="s">
        <v>251</v>
      </c>
      <c r="Q65" s="141" t="s">
        <v>251</v>
      </c>
      <c r="R65" s="143" t="s">
        <v>251</v>
      </c>
      <c r="S65" s="61" t="s">
        <v>251</v>
      </c>
      <c r="T65" s="61" t="s">
        <v>251</v>
      </c>
      <c r="U65" s="61"/>
      <c r="V65" s="141"/>
      <c r="W65" s="61"/>
    </row>
    <row r="66" spans="1:23" s="39" customFormat="1" ht="15.75" x14ac:dyDescent="0.25">
      <c r="A66" s="41">
        <v>59</v>
      </c>
      <c r="B66" s="140">
        <v>30</v>
      </c>
      <c r="C66" s="60" t="s">
        <v>262</v>
      </c>
      <c r="D66" s="62" t="s">
        <v>326</v>
      </c>
      <c r="E66" s="141" t="s">
        <v>532</v>
      </c>
      <c r="F66" s="141" t="s">
        <v>251</v>
      </c>
      <c r="G66" s="61"/>
      <c r="H66" s="61" t="s">
        <v>609</v>
      </c>
      <c r="I66" s="61"/>
      <c r="J66" s="61"/>
      <c r="K66" s="61" t="s">
        <v>251</v>
      </c>
      <c r="L66" s="61"/>
      <c r="M66" s="61"/>
      <c r="N66" s="61" t="s">
        <v>251</v>
      </c>
      <c r="O66" s="141" t="s">
        <v>251</v>
      </c>
      <c r="P66" s="61" t="s">
        <v>251</v>
      </c>
      <c r="Q66" s="141" t="s">
        <v>251</v>
      </c>
      <c r="R66" s="143" t="s">
        <v>251</v>
      </c>
      <c r="S66" s="61"/>
      <c r="T66" s="61"/>
      <c r="U66" s="61"/>
      <c r="V66" s="61"/>
      <c r="W66" s="61"/>
    </row>
    <row r="67" spans="1:23" s="39" customFormat="1" ht="15.75" x14ac:dyDescent="0.25">
      <c r="A67" s="41">
        <v>60</v>
      </c>
      <c r="B67" s="140">
        <v>30</v>
      </c>
      <c r="C67" s="60" t="s">
        <v>262</v>
      </c>
      <c r="D67" s="62" t="s">
        <v>327</v>
      </c>
      <c r="E67" s="141" t="s">
        <v>532</v>
      </c>
      <c r="F67" s="141"/>
      <c r="G67" s="61"/>
      <c r="H67" s="61" t="s">
        <v>606</v>
      </c>
      <c r="I67" s="61"/>
      <c r="J67" s="61"/>
      <c r="K67" s="61"/>
      <c r="L67" s="61"/>
      <c r="M67" s="61"/>
      <c r="N67" s="61"/>
      <c r="O67" s="141" t="s">
        <v>251</v>
      </c>
      <c r="P67" s="61"/>
      <c r="Q67" s="145"/>
      <c r="R67" s="143"/>
      <c r="S67" s="61"/>
      <c r="T67" s="61"/>
      <c r="U67" s="61"/>
      <c r="V67" s="61"/>
      <c r="W67" s="61" t="s">
        <v>608</v>
      </c>
    </row>
    <row r="68" spans="1:23" s="39" customFormat="1" ht="15.75" x14ac:dyDescent="0.25">
      <c r="A68" s="41">
        <v>61</v>
      </c>
      <c r="B68" s="140">
        <v>30</v>
      </c>
      <c r="C68" s="60" t="s">
        <v>262</v>
      </c>
      <c r="D68" s="62" t="s">
        <v>328</v>
      </c>
      <c r="E68" s="141" t="s">
        <v>531</v>
      </c>
      <c r="F68" s="141"/>
      <c r="G68" s="61"/>
      <c r="H68" s="61" t="s">
        <v>606</v>
      </c>
      <c r="I68" s="61"/>
      <c r="J68" s="61"/>
      <c r="K68" s="61"/>
      <c r="L68" s="61"/>
      <c r="M68" s="61"/>
      <c r="N68" s="61"/>
      <c r="O68" s="61"/>
      <c r="P68" s="61" t="s">
        <v>251</v>
      </c>
      <c r="Q68" s="141" t="s">
        <v>251</v>
      </c>
      <c r="R68" s="143" t="s">
        <v>251</v>
      </c>
      <c r="S68" s="61"/>
      <c r="T68" s="61"/>
      <c r="U68" s="61"/>
      <c r="V68" s="141"/>
      <c r="W68" s="61"/>
    </row>
    <row r="69" spans="1:23" s="39" customFormat="1" ht="15.75" x14ac:dyDescent="0.25">
      <c r="A69" s="41">
        <v>62</v>
      </c>
      <c r="B69" s="140">
        <v>30</v>
      </c>
      <c r="C69" s="60" t="s">
        <v>262</v>
      </c>
      <c r="D69" s="62" t="s">
        <v>96</v>
      </c>
      <c r="E69" s="141" t="s">
        <v>531</v>
      </c>
      <c r="F69" s="141" t="s">
        <v>251</v>
      </c>
      <c r="G69" s="61"/>
      <c r="H69" s="61" t="s">
        <v>617</v>
      </c>
      <c r="I69" s="61" t="s">
        <v>251</v>
      </c>
      <c r="J69" s="141"/>
      <c r="K69" s="141" t="s">
        <v>251</v>
      </c>
      <c r="L69" s="141" t="s">
        <v>251</v>
      </c>
      <c r="M69" s="61"/>
      <c r="N69" s="141" t="s">
        <v>251</v>
      </c>
      <c r="O69" s="141" t="s">
        <v>251</v>
      </c>
      <c r="P69" s="61" t="s">
        <v>251</v>
      </c>
      <c r="Q69" s="141" t="s">
        <v>251</v>
      </c>
      <c r="R69" s="143" t="s">
        <v>251</v>
      </c>
      <c r="S69" s="61" t="s">
        <v>251</v>
      </c>
      <c r="T69" s="61" t="s">
        <v>251</v>
      </c>
      <c r="U69" s="61"/>
      <c r="V69" s="61"/>
      <c r="W69" s="61"/>
    </row>
    <row r="70" spans="1:23" s="39" customFormat="1" ht="15.75" x14ac:dyDescent="0.25">
      <c r="A70" s="41">
        <v>63</v>
      </c>
      <c r="B70" s="140">
        <v>30</v>
      </c>
      <c r="C70" s="60" t="s">
        <v>262</v>
      </c>
      <c r="D70" s="62" t="s">
        <v>329</v>
      </c>
      <c r="E70" s="141" t="s">
        <v>532</v>
      </c>
      <c r="F70" s="141" t="s">
        <v>251</v>
      </c>
      <c r="G70" s="61" t="s">
        <v>251</v>
      </c>
      <c r="H70" s="61" t="s">
        <v>251</v>
      </c>
      <c r="I70" s="61" t="s">
        <v>251</v>
      </c>
      <c r="J70" s="141"/>
      <c r="K70" s="141" t="s">
        <v>251</v>
      </c>
      <c r="L70" s="141" t="s">
        <v>251</v>
      </c>
      <c r="M70" s="61"/>
      <c r="N70" s="141" t="s">
        <v>251</v>
      </c>
      <c r="O70" s="141" t="s">
        <v>251</v>
      </c>
      <c r="P70" s="61" t="s">
        <v>251</v>
      </c>
      <c r="Q70" s="141" t="s">
        <v>251</v>
      </c>
      <c r="R70" s="143" t="s">
        <v>251</v>
      </c>
      <c r="S70" s="61" t="s">
        <v>251</v>
      </c>
      <c r="T70" s="61" t="s">
        <v>251</v>
      </c>
      <c r="U70" s="61"/>
      <c r="V70" s="61"/>
      <c r="W70" s="61"/>
    </row>
    <row r="71" spans="1:23" s="39" customFormat="1" ht="15.75" x14ac:dyDescent="0.25">
      <c r="A71" s="41">
        <v>64</v>
      </c>
      <c r="B71" s="140">
        <v>30</v>
      </c>
      <c r="C71" s="60" t="s">
        <v>262</v>
      </c>
      <c r="D71" s="62" t="s">
        <v>330</v>
      </c>
      <c r="E71" s="141" t="s">
        <v>532</v>
      </c>
      <c r="F71" s="141" t="s">
        <v>251</v>
      </c>
      <c r="G71" s="61" t="s">
        <v>251</v>
      </c>
      <c r="H71" s="61"/>
      <c r="I71" s="61" t="s">
        <v>251</v>
      </c>
      <c r="J71" s="141" t="s">
        <v>251</v>
      </c>
      <c r="K71" s="141" t="s">
        <v>251</v>
      </c>
      <c r="L71" s="141" t="s">
        <v>251</v>
      </c>
      <c r="M71" s="61"/>
      <c r="N71" s="141" t="s">
        <v>251</v>
      </c>
      <c r="O71" s="141" t="s">
        <v>251</v>
      </c>
      <c r="P71" s="61" t="s">
        <v>251</v>
      </c>
      <c r="Q71" s="141" t="s">
        <v>251</v>
      </c>
      <c r="R71" s="143" t="s">
        <v>251</v>
      </c>
      <c r="S71" s="61" t="s">
        <v>251</v>
      </c>
      <c r="T71" s="61" t="s">
        <v>251</v>
      </c>
      <c r="U71" s="61"/>
      <c r="V71" s="61"/>
      <c r="W71" s="61"/>
    </row>
    <row r="72" spans="1:23" s="39" customFormat="1" ht="15.75" x14ac:dyDescent="0.25">
      <c r="A72" s="41">
        <v>65</v>
      </c>
      <c r="B72" s="140">
        <v>30</v>
      </c>
      <c r="C72" s="60" t="s">
        <v>262</v>
      </c>
      <c r="D72" s="62" t="s">
        <v>331</v>
      </c>
      <c r="E72" s="141" t="s">
        <v>532</v>
      </c>
      <c r="F72" s="141" t="s">
        <v>251</v>
      </c>
      <c r="G72" s="61" t="s">
        <v>251</v>
      </c>
      <c r="H72" s="61" t="s">
        <v>251</v>
      </c>
      <c r="I72" s="61" t="s">
        <v>251</v>
      </c>
      <c r="J72" s="141" t="s">
        <v>251</v>
      </c>
      <c r="K72" s="141" t="s">
        <v>251</v>
      </c>
      <c r="L72" s="141" t="s">
        <v>251</v>
      </c>
      <c r="M72" s="61" t="s">
        <v>251</v>
      </c>
      <c r="N72" s="141" t="s">
        <v>251</v>
      </c>
      <c r="O72" s="141" t="s">
        <v>251</v>
      </c>
      <c r="P72" s="61" t="s">
        <v>251</v>
      </c>
      <c r="Q72" s="141" t="s">
        <v>251</v>
      </c>
      <c r="R72" s="143" t="s">
        <v>251</v>
      </c>
      <c r="S72" s="61" t="s">
        <v>251</v>
      </c>
      <c r="T72" s="61" t="s">
        <v>251</v>
      </c>
      <c r="U72" s="61"/>
      <c r="V72" s="61"/>
      <c r="W72" s="61"/>
    </row>
    <row r="73" spans="1:23" s="39" customFormat="1" ht="15.75" x14ac:dyDescent="0.25">
      <c r="A73" s="41">
        <v>66</v>
      </c>
      <c r="B73" s="140">
        <v>30</v>
      </c>
      <c r="C73" s="60" t="s">
        <v>262</v>
      </c>
      <c r="D73" s="62" t="s">
        <v>332</v>
      </c>
      <c r="E73" s="141" t="s">
        <v>532</v>
      </c>
      <c r="F73" s="141" t="s">
        <v>251</v>
      </c>
      <c r="G73" s="61"/>
      <c r="H73" s="61" t="s">
        <v>251</v>
      </c>
      <c r="I73" s="61" t="s">
        <v>251</v>
      </c>
      <c r="J73" s="61"/>
      <c r="K73" s="61"/>
      <c r="L73" s="61" t="s">
        <v>251</v>
      </c>
      <c r="M73" s="61"/>
      <c r="N73" s="61" t="s">
        <v>251</v>
      </c>
      <c r="O73" s="141" t="s">
        <v>251</v>
      </c>
      <c r="P73" s="61" t="s">
        <v>251</v>
      </c>
      <c r="Q73" s="141" t="s">
        <v>251</v>
      </c>
      <c r="R73" s="143" t="s">
        <v>251</v>
      </c>
      <c r="S73" s="61" t="s">
        <v>251</v>
      </c>
      <c r="T73" s="61" t="s">
        <v>251</v>
      </c>
      <c r="U73" s="61"/>
      <c r="V73" s="61"/>
      <c r="W73" s="61"/>
    </row>
    <row r="74" spans="1:23" s="39" customFormat="1" ht="15.75" x14ac:dyDescent="0.25">
      <c r="A74" s="41">
        <v>67</v>
      </c>
      <c r="B74" s="140">
        <v>30</v>
      </c>
      <c r="C74" s="60" t="s">
        <v>262</v>
      </c>
      <c r="D74" s="62" t="s">
        <v>333</v>
      </c>
      <c r="E74" s="141" t="s">
        <v>531</v>
      </c>
      <c r="F74" s="141"/>
      <c r="G74" s="61"/>
      <c r="H74" s="61" t="s">
        <v>606</v>
      </c>
      <c r="I74" s="61"/>
      <c r="J74" s="61"/>
      <c r="K74" s="61"/>
      <c r="L74" s="61"/>
      <c r="M74" s="61"/>
      <c r="N74" s="61"/>
      <c r="O74" s="141" t="s">
        <v>251</v>
      </c>
      <c r="P74" s="61" t="s">
        <v>251</v>
      </c>
      <c r="Q74" s="141" t="s">
        <v>251</v>
      </c>
      <c r="R74" s="143" t="s">
        <v>251</v>
      </c>
      <c r="S74" s="61"/>
      <c r="T74" s="61"/>
      <c r="U74" s="61"/>
      <c r="V74" s="61"/>
      <c r="W74" s="61"/>
    </row>
    <row r="75" spans="1:23" s="39" customFormat="1" ht="15.75" x14ac:dyDescent="0.25">
      <c r="A75" s="41">
        <v>68</v>
      </c>
      <c r="B75" s="140">
        <v>30</v>
      </c>
      <c r="C75" s="60" t="s">
        <v>262</v>
      </c>
      <c r="D75" s="62" t="s">
        <v>334</v>
      </c>
      <c r="E75" s="141" t="s">
        <v>532</v>
      </c>
      <c r="F75" s="141"/>
      <c r="G75" s="61"/>
      <c r="H75" s="61" t="s">
        <v>606</v>
      </c>
      <c r="I75" s="61"/>
      <c r="J75" s="61"/>
      <c r="K75" s="61"/>
      <c r="L75" s="61"/>
      <c r="M75" s="61"/>
      <c r="N75" s="61"/>
      <c r="O75" s="141" t="s">
        <v>251</v>
      </c>
      <c r="P75" s="61" t="s">
        <v>251</v>
      </c>
      <c r="Q75" s="141" t="s">
        <v>251</v>
      </c>
      <c r="R75" s="143" t="s">
        <v>251</v>
      </c>
      <c r="S75" s="61"/>
      <c r="T75" s="61"/>
      <c r="U75" s="61"/>
      <c r="V75" s="61"/>
      <c r="W75" s="61"/>
    </row>
    <row r="76" spans="1:23" s="39" customFormat="1" ht="15.75" x14ac:dyDescent="0.25">
      <c r="A76" s="41">
        <v>69</v>
      </c>
      <c r="B76" s="140">
        <v>30</v>
      </c>
      <c r="C76" s="60" t="s">
        <v>262</v>
      </c>
      <c r="D76" s="62" t="s">
        <v>335</v>
      </c>
      <c r="E76" s="141" t="s">
        <v>531</v>
      </c>
      <c r="F76" s="145"/>
      <c r="G76" s="61"/>
      <c r="H76" s="61" t="s">
        <v>606</v>
      </c>
      <c r="I76" s="61"/>
      <c r="J76" s="61"/>
      <c r="K76" s="61"/>
      <c r="L76" s="61"/>
      <c r="M76" s="61"/>
      <c r="N76" s="61"/>
      <c r="O76" s="141" t="s">
        <v>251</v>
      </c>
      <c r="P76" s="61"/>
      <c r="Q76" s="141" t="s">
        <v>251</v>
      </c>
      <c r="R76" s="143" t="s">
        <v>251</v>
      </c>
      <c r="S76" s="61"/>
      <c r="T76" s="61"/>
      <c r="U76" s="61"/>
      <c r="V76" s="61"/>
      <c r="W76" s="61"/>
    </row>
    <row r="77" spans="1:23" s="39" customFormat="1" ht="15.75" x14ac:dyDescent="0.25">
      <c r="A77" s="41">
        <v>70</v>
      </c>
      <c r="B77" s="140">
        <v>30</v>
      </c>
      <c r="C77" s="60" t="s">
        <v>262</v>
      </c>
      <c r="D77" s="62" t="s">
        <v>336</v>
      </c>
      <c r="E77" s="141" t="s">
        <v>532</v>
      </c>
      <c r="F77" s="141" t="s">
        <v>251</v>
      </c>
      <c r="G77" s="61" t="s">
        <v>251</v>
      </c>
      <c r="H77" s="61" t="s">
        <v>251</v>
      </c>
      <c r="I77" s="61" t="s">
        <v>251</v>
      </c>
      <c r="J77" s="141" t="s">
        <v>251</v>
      </c>
      <c r="K77" s="141" t="s">
        <v>251</v>
      </c>
      <c r="L77" s="141" t="s">
        <v>251</v>
      </c>
      <c r="M77" s="61" t="s">
        <v>251</v>
      </c>
      <c r="N77" s="141" t="s">
        <v>251</v>
      </c>
      <c r="O77" s="141" t="s">
        <v>251</v>
      </c>
      <c r="P77" s="61" t="s">
        <v>251</v>
      </c>
      <c r="Q77" s="141" t="s">
        <v>251</v>
      </c>
      <c r="R77" s="143" t="s">
        <v>251</v>
      </c>
      <c r="S77" s="61" t="s">
        <v>251</v>
      </c>
      <c r="T77" s="61" t="s">
        <v>251</v>
      </c>
      <c r="U77" s="61" t="s">
        <v>251</v>
      </c>
      <c r="V77" s="61"/>
      <c r="W77" s="61"/>
    </row>
    <row r="78" spans="1:23" s="39" customFormat="1" ht="15.75" x14ac:dyDescent="0.25">
      <c r="A78" s="41">
        <v>71</v>
      </c>
      <c r="B78" s="140">
        <v>30</v>
      </c>
      <c r="C78" s="60" t="s">
        <v>262</v>
      </c>
      <c r="D78" s="62" t="s">
        <v>337</v>
      </c>
      <c r="E78" s="141" t="s">
        <v>532</v>
      </c>
      <c r="F78" s="141" t="s">
        <v>251</v>
      </c>
      <c r="G78" s="61"/>
      <c r="H78" s="61" t="s">
        <v>251</v>
      </c>
      <c r="I78" s="61" t="s">
        <v>251</v>
      </c>
      <c r="J78" s="141"/>
      <c r="K78" s="141" t="s">
        <v>251</v>
      </c>
      <c r="L78" s="141" t="s">
        <v>251</v>
      </c>
      <c r="M78" s="61"/>
      <c r="N78" s="141" t="s">
        <v>251</v>
      </c>
      <c r="O78" s="61"/>
      <c r="P78" s="61" t="s">
        <v>251</v>
      </c>
      <c r="Q78" s="141" t="s">
        <v>251</v>
      </c>
      <c r="R78" s="143" t="s">
        <v>251</v>
      </c>
      <c r="S78" s="61" t="s">
        <v>251</v>
      </c>
      <c r="T78" s="61" t="s">
        <v>251</v>
      </c>
      <c r="U78" s="61"/>
      <c r="V78" s="61"/>
      <c r="W78" s="61"/>
    </row>
    <row r="79" spans="1:23" s="39" customFormat="1" ht="15.75" x14ac:dyDescent="0.25">
      <c r="A79" s="41">
        <v>72</v>
      </c>
      <c r="B79" s="140">
        <v>30</v>
      </c>
      <c r="C79" s="60" t="s">
        <v>262</v>
      </c>
      <c r="D79" s="62" t="s">
        <v>223</v>
      </c>
      <c r="E79" s="141" t="s">
        <v>531</v>
      </c>
      <c r="F79" s="141" t="s">
        <v>251</v>
      </c>
      <c r="G79" s="61"/>
      <c r="H79" s="61" t="s">
        <v>251</v>
      </c>
      <c r="I79" s="61" t="s">
        <v>251</v>
      </c>
      <c r="J79" s="141"/>
      <c r="K79" s="61" t="s">
        <v>251</v>
      </c>
      <c r="L79" s="141" t="s">
        <v>251</v>
      </c>
      <c r="M79" s="61"/>
      <c r="N79" s="141" t="s">
        <v>251</v>
      </c>
      <c r="O79" s="61"/>
      <c r="P79" s="61" t="s">
        <v>251</v>
      </c>
      <c r="Q79" s="141" t="s">
        <v>251</v>
      </c>
      <c r="R79" s="143" t="s">
        <v>251</v>
      </c>
      <c r="S79" s="61" t="s">
        <v>251</v>
      </c>
      <c r="T79" s="61" t="s">
        <v>251</v>
      </c>
      <c r="U79" s="61"/>
      <c r="V79" s="61"/>
      <c r="W79" s="61"/>
    </row>
    <row r="80" spans="1:23" s="39" customFormat="1" ht="15.75" x14ac:dyDescent="0.25">
      <c r="A80" s="41">
        <v>73</v>
      </c>
      <c r="B80" s="140">
        <v>30</v>
      </c>
      <c r="C80" s="60" t="s">
        <v>262</v>
      </c>
      <c r="D80" s="62" t="s">
        <v>338</v>
      </c>
      <c r="E80" s="141" t="s">
        <v>532</v>
      </c>
      <c r="F80" s="141" t="s">
        <v>251</v>
      </c>
      <c r="G80" s="61"/>
      <c r="H80" s="61" t="s">
        <v>251</v>
      </c>
      <c r="I80" s="61" t="s">
        <v>251</v>
      </c>
      <c r="J80" s="141"/>
      <c r="K80" s="141" t="s">
        <v>251</v>
      </c>
      <c r="L80" s="141" t="s">
        <v>251</v>
      </c>
      <c r="M80" s="61"/>
      <c r="N80" s="141" t="s">
        <v>251</v>
      </c>
      <c r="O80" s="141" t="s">
        <v>251</v>
      </c>
      <c r="P80" s="61" t="s">
        <v>251</v>
      </c>
      <c r="Q80" s="141" t="s">
        <v>251</v>
      </c>
      <c r="R80" s="143" t="s">
        <v>251</v>
      </c>
      <c r="S80" s="61" t="s">
        <v>251</v>
      </c>
      <c r="T80" s="61" t="s">
        <v>251</v>
      </c>
      <c r="U80" s="61"/>
      <c r="V80" s="61"/>
      <c r="W80" s="61"/>
    </row>
    <row r="81" spans="1:23" s="39" customFormat="1" ht="15.75" x14ac:dyDescent="0.25">
      <c r="A81" s="41">
        <v>74</v>
      </c>
      <c r="B81" s="140">
        <v>31</v>
      </c>
      <c r="C81" s="60" t="s">
        <v>263</v>
      </c>
      <c r="D81" s="62" t="s">
        <v>339</v>
      </c>
      <c r="E81" s="141" t="s">
        <v>531</v>
      </c>
      <c r="F81" s="141"/>
      <c r="G81" s="61"/>
      <c r="H81" s="61"/>
      <c r="I81" s="61"/>
      <c r="J81" s="61"/>
      <c r="K81" s="61"/>
      <c r="L81" s="61"/>
      <c r="M81" s="61"/>
      <c r="N81" s="61"/>
      <c r="O81" s="141" t="s">
        <v>251</v>
      </c>
      <c r="P81" s="61"/>
      <c r="Q81" s="146"/>
      <c r="R81" s="143"/>
      <c r="S81" s="61"/>
      <c r="T81" s="61"/>
      <c r="U81" s="61"/>
      <c r="V81" s="61"/>
      <c r="W81" s="61"/>
    </row>
    <row r="82" spans="1:23" s="39" customFormat="1" ht="15.75" x14ac:dyDescent="0.25">
      <c r="A82" s="41">
        <v>75</v>
      </c>
      <c r="B82" s="140">
        <v>31</v>
      </c>
      <c r="C82" s="60" t="s">
        <v>263</v>
      </c>
      <c r="D82" s="62" t="s">
        <v>340</v>
      </c>
      <c r="E82" s="141" t="s">
        <v>531</v>
      </c>
      <c r="F82" s="141"/>
      <c r="G82" s="61"/>
      <c r="H82" s="61" t="s">
        <v>610</v>
      </c>
      <c r="I82" s="61"/>
      <c r="J82" s="61"/>
      <c r="K82" s="61"/>
      <c r="L82" s="61"/>
      <c r="M82" s="61"/>
      <c r="N82" s="61"/>
      <c r="O82" s="61"/>
      <c r="P82" s="61" t="s">
        <v>251</v>
      </c>
      <c r="Q82" s="146"/>
      <c r="R82" s="143"/>
      <c r="S82" s="61"/>
      <c r="T82" s="61"/>
      <c r="U82" s="61"/>
      <c r="V82" s="61"/>
      <c r="W82" s="61"/>
    </row>
    <row r="83" spans="1:23" s="39" customFormat="1" ht="15.75" x14ac:dyDescent="0.25">
      <c r="A83" s="41">
        <v>76</v>
      </c>
      <c r="B83" s="140">
        <v>31</v>
      </c>
      <c r="C83" s="60" t="s">
        <v>263</v>
      </c>
      <c r="D83" s="62" t="s">
        <v>64</v>
      </c>
      <c r="E83" s="141" t="s">
        <v>532</v>
      </c>
      <c r="F83" s="141"/>
      <c r="G83" s="61"/>
      <c r="H83" s="61"/>
      <c r="I83" s="61"/>
      <c r="J83" s="61"/>
      <c r="K83" s="61"/>
      <c r="L83" s="61"/>
      <c r="M83" s="61"/>
      <c r="N83" s="61"/>
      <c r="O83" s="141" t="s">
        <v>251</v>
      </c>
      <c r="P83" s="61"/>
      <c r="Q83" s="146"/>
      <c r="R83" s="143"/>
      <c r="S83" s="61"/>
      <c r="T83" s="61"/>
      <c r="U83" s="61"/>
      <c r="V83" s="61"/>
      <c r="W83" s="61"/>
    </row>
    <row r="84" spans="1:23" s="39" customFormat="1" ht="31.5" x14ac:dyDescent="0.25">
      <c r="A84" s="41">
        <v>77</v>
      </c>
      <c r="B84" s="140">
        <v>31</v>
      </c>
      <c r="C84" s="60" t="s">
        <v>263</v>
      </c>
      <c r="D84" s="147" t="s">
        <v>341</v>
      </c>
      <c r="E84" s="141" t="s">
        <v>531</v>
      </c>
      <c r="F84" s="141"/>
      <c r="G84" s="61"/>
      <c r="H84" s="61" t="s">
        <v>610</v>
      </c>
      <c r="I84" s="61"/>
      <c r="J84" s="61"/>
      <c r="K84" s="61"/>
      <c r="L84" s="61"/>
      <c r="M84" s="61"/>
      <c r="N84" s="61"/>
      <c r="O84" s="141" t="s">
        <v>251</v>
      </c>
      <c r="P84" s="61" t="s">
        <v>251</v>
      </c>
      <c r="Q84" s="146"/>
      <c r="R84" s="143"/>
      <c r="S84" s="61"/>
      <c r="T84" s="61"/>
      <c r="U84" s="61"/>
      <c r="V84" s="61"/>
      <c r="W84" s="61"/>
    </row>
    <row r="85" spans="1:23" s="39" customFormat="1" ht="15.75" x14ac:dyDescent="0.25">
      <c r="A85" s="41">
        <v>78</v>
      </c>
      <c r="B85" s="140">
        <v>31</v>
      </c>
      <c r="C85" s="60" t="s">
        <v>263</v>
      </c>
      <c r="D85" s="62" t="s">
        <v>342</v>
      </c>
      <c r="E85" s="141" t="s">
        <v>532</v>
      </c>
      <c r="F85" s="141"/>
      <c r="G85" s="61"/>
      <c r="H85" s="61"/>
      <c r="I85" s="61"/>
      <c r="J85" s="61"/>
      <c r="K85" s="61"/>
      <c r="L85" s="61"/>
      <c r="M85" s="61"/>
      <c r="N85" s="61"/>
      <c r="O85" s="141" t="s">
        <v>251</v>
      </c>
      <c r="P85" s="61"/>
      <c r="Q85" s="146"/>
      <c r="R85" s="143"/>
      <c r="S85" s="61"/>
      <c r="T85" s="61"/>
      <c r="U85" s="61"/>
      <c r="V85" s="141"/>
      <c r="W85" s="61"/>
    </row>
    <row r="86" spans="1:23" s="39" customFormat="1" ht="15.75" x14ac:dyDescent="0.25">
      <c r="A86" s="41">
        <v>79</v>
      </c>
      <c r="B86" s="140">
        <v>31</v>
      </c>
      <c r="C86" s="60" t="s">
        <v>263</v>
      </c>
      <c r="D86" s="62" t="s">
        <v>343</v>
      </c>
      <c r="E86" s="141" t="s">
        <v>531</v>
      </c>
      <c r="F86" s="145"/>
      <c r="G86" s="61"/>
      <c r="H86" s="61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61"/>
      <c r="V86" s="61"/>
      <c r="W86" s="61" t="s">
        <v>608</v>
      </c>
    </row>
    <row r="87" spans="1:23" s="39" customFormat="1" ht="15.75" x14ac:dyDescent="0.25">
      <c r="A87" s="41">
        <v>80</v>
      </c>
      <c r="B87" s="140">
        <v>31</v>
      </c>
      <c r="C87" s="60" t="s">
        <v>263</v>
      </c>
      <c r="D87" s="62" t="s">
        <v>344</v>
      </c>
      <c r="E87" s="141" t="s">
        <v>532</v>
      </c>
      <c r="F87" s="141" t="s">
        <v>251</v>
      </c>
      <c r="G87" s="61"/>
      <c r="H87" s="61"/>
      <c r="I87" s="61"/>
      <c r="J87" s="61"/>
      <c r="K87" s="61"/>
      <c r="L87" s="61"/>
      <c r="M87" s="61"/>
      <c r="N87" s="61"/>
      <c r="O87" s="141" t="s">
        <v>251</v>
      </c>
      <c r="P87" s="61" t="s">
        <v>251</v>
      </c>
      <c r="Q87" s="146"/>
      <c r="R87" s="143"/>
      <c r="S87" s="61"/>
      <c r="T87" s="61"/>
      <c r="U87" s="61"/>
      <c r="V87" s="61"/>
      <c r="W87" s="61"/>
    </row>
    <row r="88" spans="1:23" s="39" customFormat="1" ht="15.75" x14ac:dyDescent="0.25">
      <c r="A88" s="41">
        <v>81</v>
      </c>
      <c r="B88" s="140">
        <v>31</v>
      </c>
      <c r="C88" s="60" t="s">
        <v>263</v>
      </c>
      <c r="D88" s="62" t="s">
        <v>116</v>
      </c>
      <c r="E88" s="141" t="s">
        <v>531</v>
      </c>
      <c r="F88" s="14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146"/>
      <c r="R88" s="143"/>
      <c r="S88" s="61"/>
      <c r="T88" s="61"/>
      <c r="U88" s="61"/>
      <c r="V88" s="61"/>
      <c r="W88" s="61"/>
    </row>
    <row r="89" spans="1:23" s="39" customFormat="1" ht="15.75" x14ac:dyDescent="0.25">
      <c r="A89" s="41">
        <v>82</v>
      </c>
      <c r="B89" s="140">
        <v>31</v>
      </c>
      <c r="C89" s="60" t="s">
        <v>263</v>
      </c>
      <c r="D89" s="62" t="s">
        <v>345</v>
      </c>
      <c r="E89" s="141" t="s">
        <v>532</v>
      </c>
      <c r="F89" s="141"/>
      <c r="G89" s="61"/>
      <c r="H89" s="61"/>
      <c r="I89" s="61"/>
      <c r="J89" s="61"/>
      <c r="K89" s="61"/>
      <c r="L89" s="61"/>
      <c r="M89" s="61"/>
      <c r="N89" s="61"/>
      <c r="O89" s="141" t="s">
        <v>251</v>
      </c>
      <c r="P89" s="61"/>
      <c r="Q89" s="146"/>
      <c r="R89" s="143"/>
      <c r="S89" s="61"/>
      <c r="T89" s="61"/>
      <c r="U89" s="61"/>
      <c r="V89" s="61"/>
      <c r="W89" s="61"/>
    </row>
    <row r="90" spans="1:23" s="39" customFormat="1" ht="15.75" x14ac:dyDescent="0.25">
      <c r="A90" s="41">
        <v>83</v>
      </c>
      <c r="B90" s="140">
        <v>31</v>
      </c>
      <c r="C90" s="60" t="s">
        <v>263</v>
      </c>
      <c r="D90" s="62" t="s">
        <v>346</v>
      </c>
      <c r="E90" s="141" t="s">
        <v>532</v>
      </c>
      <c r="F90" s="141"/>
      <c r="G90" s="61"/>
      <c r="H90" s="61" t="s">
        <v>610</v>
      </c>
      <c r="I90" s="61"/>
      <c r="J90" s="61"/>
      <c r="K90" s="61"/>
      <c r="L90" s="61"/>
      <c r="M90" s="61"/>
      <c r="N90" s="61"/>
      <c r="O90" s="61"/>
      <c r="P90" s="61"/>
      <c r="Q90" s="146"/>
      <c r="R90" s="143"/>
      <c r="S90" s="61"/>
      <c r="T90" s="61"/>
      <c r="U90" s="61"/>
      <c r="V90" s="61"/>
      <c r="W90" s="61"/>
    </row>
    <row r="91" spans="1:23" s="39" customFormat="1" ht="15.75" x14ac:dyDescent="0.25">
      <c r="A91" s="41">
        <v>84</v>
      </c>
      <c r="B91" s="140">
        <v>31</v>
      </c>
      <c r="C91" s="60" t="s">
        <v>263</v>
      </c>
      <c r="D91" s="62" t="s">
        <v>347</v>
      </c>
      <c r="E91" s="141" t="s">
        <v>532</v>
      </c>
      <c r="F91" s="141"/>
      <c r="G91" s="61"/>
      <c r="H91" s="61"/>
      <c r="I91" s="61"/>
      <c r="J91" s="61"/>
      <c r="K91" s="61"/>
      <c r="L91" s="61"/>
      <c r="M91" s="61" t="s">
        <v>251</v>
      </c>
      <c r="N91" s="61"/>
      <c r="O91" s="141" t="s">
        <v>251</v>
      </c>
      <c r="P91" s="61"/>
      <c r="Q91" s="146"/>
      <c r="R91" s="143"/>
      <c r="S91" s="61"/>
      <c r="T91" s="61"/>
      <c r="U91" s="61"/>
      <c r="V91" s="61"/>
      <c r="W91" s="61"/>
    </row>
    <row r="92" spans="1:23" s="39" customFormat="1" ht="15.75" x14ac:dyDescent="0.25">
      <c r="A92" s="41">
        <v>85</v>
      </c>
      <c r="B92" s="140">
        <v>32</v>
      </c>
      <c r="C92" s="60" t="s">
        <v>264</v>
      </c>
      <c r="D92" s="62" t="s">
        <v>348</v>
      </c>
      <c r="E92" s="141" t="s">
        <v>531</v>
      </c>
      <c r="F92" s="14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146"/>
      <c r="R92" s="143"/>
      <c r="S92" s="61"/>
      <c r="T92" s="61"/>
      <c r="U92" s="61"/>
      <c r="V92" s="61"/>
      <c r="W92" s="61"/>
    </row>
    <row r="93" spans="1:23" s="39" customFormat="1" ht="15.75" x14ac:dyDescent="0.25">
      <c r="A93" s="41">
        <v>86</v>
      </c>
      <c r="B93" s="140">
        <v>32</v>
      </c>
      <c r="C93" s="60" t="s">
        <v>264</v>
      </c>
      <c r="D93" s="62" t="s">
        <v>228</v>
      </c>
      <c r="E93" s="141" t="s">
        <v>531</v>
      </c>
      <c r="F93" s="14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146"/>
      <c r="R93" s="143"/>
      <c r="S93" s="61"/>
      <c r="T93" s="61"/>
      <c r="U93" s="61"/>
      <c r="V93" s="61"/>
      <c r="W93" s="61"/>
    </row>
    <row r="94" spans="1:23" s="39" customFormat="1" ht="15.75" x14ac:dyDescent="0.25">
      <c r="A94" s="41">
        <v>87</v>
      </c>
      <c r="B94" s="140">
        <v>32</v>
      </c>
      <c r="C94" s="60" t="s">
        <v>264</v>
      </c>
      <c r="D94" s="62" t="s">
        <v>349</v>
      </c>
      <c r="E94" s="141" t="s">
        <v>531</v>
      </c>
      <c r="F94" s="14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146"/>
      <c r="R94" s="143"/>
      <c r="S94" s="61"/>
      <c r="T94" s="61"/>
      <c r="U94" s="61"/>
      <c r="V94" s="61"/>
      <c r="W94" s="61"/>
    </row>
    <row r="95" spans="1:23" s="39" customFormat="1" ht="15.75" x14ac:dyDescent="0.25">
      <c r="A95" s="41">
        <v>88</v>
      </c>
      <c r="B95" s="140">
        <v>32</v>
      </c>
      <c r="C95" s="60" t="s">
        <v>264</v>
      </c>
      <c r="D95" s="62" t="s">
        <v>350</v>
      </c>
      <c r="E95" s="141" t="s">
        <v>532</v>
      </c>
      <c r="F95" s="141" t="s">
        <v>251</v>
      </c>
      <c r="G95" s="61"/>
      <c r="H95" s="61"/>
      <c r="I95" s="61"/>
      <c r="J95" s="61"/>
      <c r="K95" s="61"/>
      <c r="L95" s="61"/>
      <c r="M95" s="61"/>
      <c r="N95" s="61"/>
      <c r="O95" s="141" t="s">
        <v>251</v>
      </c>
      <c r="P95" s="61"/>
      <c r="Q95" s="146"/>
      <c r="R95" s="143"/>
      <c r="S95" s="61"/>
      <c r="T95" s="61"/>
      <c r="U95" s="61"/>
      <c r="V95" s="141"/>
      <c r="W95" s="61"/>
    </row>
    <row r="96" spans="1:23" s="39" customFormat="1" ht="15.75" x14ac:dyDescent="0.25">
      <c r="A96" s="41">
        <v>89</v>
      </c>
      <c r="B96" s="140">
        <v>32</v>
      </c>
      <c r="C96" s="60" t="s">
        <v>264</v>
      </c>
      <c r="D96" s="62" t="s">
        <v>351</v>
      </c>
      <c r="E96" s="141" t="s">
        <v>531</v>
      </c>
      <c r="F96" s="146"/>
      <c r="G96" s="61"/>
      <c r="H96" s="61" t="s">
        <v>251</v>
      </c>
      <c r="I96" s="61"/>
      <c r="J96" s="141"/>
      <c r="K96" s="61"/>
      <c r="L96" s="141"/>
      <c r="M96" s="61"/>
      <c r="N96" s="141"/>
      <c r="O96" s="61"/>
      <c r="P96" s="61"/>
      <c r="Q96" s="146"/>
      <c r="R96" s="143"/>
      <c r="S96" s="146"/>
      <c r="T96" s="146"/>
      <c r="U96" s="61"/>
      <c r="V96" s="61"/>
      <c r="W96" s="61"/>
    </row>
    <row r="97" spans="1:23" s="39" customFormat="1" ht="15.75" x14ac:dyDescent="0.25">
      <c r="A97" s="41">
        <v>90</v>
      </c>
      <c r="B97" s="140">
        <v>32</v>
      </c>
      <c r="C97" s="60" t="s">
        <v>264</v>
      </c>
      <c r="D97" s="62" t="s">
        <v>352</v>
      </c>
      <c r="E97" s="141" t="s">
        <v>531</v>
      </c>
      <c r="F97" s="141"/>
      <c r="G97" s="61"/>
      <c r="H97" s="61"/>
      <c r="I97" s="61"/>
      <c r="J97" s="61"/>
      <c r="K97" s="61"/>
      <c r="L97" s="61"/>
      <c r="M97" s="61"/>
      <c r="N97" s="61"/>
      <c r="O97" s="141" t="s">
        <v>251</v>
      </c>
      <c r="P97" s="61"/>
      <c r="Q97" s="146"/>
      <c r="R97" s="143"/>
      <c r="S97" s="61"/>
      <c r="T97" s="61"/>
      <c r="U97" s="61"/>
      <c r="V97" s="141"/>
      <c r="W97" s="61"/>
    </row>
    <row r="98" spans="1:23" s="39" customFormat="1" ht="15.75" x14ac:dyDescent="0.25">
      <c r="A98" s="41">
        <v>91</v>
      </c>
      <c r="B98" s="140">
        <v>32</v>
      </c>
      <c r="C98" s="60" t="s">
        <v>264</v>
      </c>
      <c r="D98" s="62" t="s">
        <v>353</v>
      </c>
      <c r="E98" s="141" t="s">
        <v>531</v>
      </c>
      <c r="F98" s="141"/>
      <c r="G98" s="61"/>
      <c r="H98" s="61"/>
      <c r="I98" s="61"/>
      <c r="J98" s="61"/>
      <c r="K98" s="61"/>
      <c r="L98" s="61"/>
      <c r="M98" s="61"/>
      <c r="N98" s="61"/>
      <c r="O98" s="141" t="s">
        <v>251</v>
      </c>
      <c r="P98" s="61"/>
      <c r="Q98" s="146"/>
      <c r="R98" s="143"/>
      <c r="S98" s="61"/>
      <c r="T98" s="61"/>
      <c r="U98" s="61"/>
      <c r="V98" s="61"/>
      <c r="W98" s="61"/>
    </row>
    <row r="99" spans="1:23" s="39" customFormat="1" ht="15.75" x14ac:dyDescent="0.25">
      <c r="A99" s="41">
        <v>92</v>
      </c>
      <c r="B99" s="140">
        <v>32</v>
      </c>
      <c r="C99" s="60" t="s">
        <v>264</v>
      </c>
      <c r="D99" s="62" t="s">
        <v>354</v>
      </c>
      <c r="E99" s="141" t="s">
        <v>531</v>
      </c>
      <c r="F99" s="145"/>
      <c r="G99" s="61"/>
      <c r="H99" s="61" t="s">
        <v>610</v>
      </c>
      <c r="I99" s="61"/>
      <c r="J99" s="61"/>
      <c r="K99" s="61"/>
      <c r="L99" s="61"/>
      <c r="M99" s="61"/>
      <c r="N99" s="61"/>
      <c r="O99" s="61"/>
      <c r="P99" s="61"/>
      <c r="Q99" s="146"/>
      <c r="R99" s="143"/>
      <c r="S99" s="61"/>
      <c r="T99" s="61"/>
      <c r="U99" s="61"/>
      <c r="V99" s="61"/>
      <c r="W99" s="61"/>
    </row>
    <row r="100" spans="1:23" s="39" customFormat="1" ht="15.75" x14ac:dyDescent="0.25">
      <c r="A100" s="41">
        <v>93</v>
      </c>
      <c r="B100" s="140">
        <v>32</v>
      </c>
      <c r="C100" s="60" t="s">
        <v>264</v>
      </c>
      <c r="D100" s="62" t="s">
        <v>355</v>
      </c>
      <c r="E100" s="141" t="s">
        <v>531</v>
      </c>
      <c r="F100" s="141"/>
      <c r="G100" s="61"/>
      <c r="H100" s="61"/>
      <c r="I100" s="61"/>
      <c r="J100" s="61"/>
      <c r="K100" s="61"/>
      <c r="L100" s="61"/>
      <c r="M100" s="61"/>
      <c r="N100" s="61"/>
      <c r="O100" s="61"/>
      <c r="P100" s="61" t="s">
        <v>251</v>
      </c>
      <c r="Q100" s="146"/>
      <c r="R100" s="143"/>
      <c r="S100" s="61"/>
      <c r="T100" s="61"/>
      <c r="U100" s="61"/>
      <c r="V100" s="61"/>
      <c r="W100" s="61"/>
    </row>
    <row r="101" spans="1:23" s="39" customFormat="1" ht="15.75" x14ac:dyDescent="0.25">
      <c r="A101" s="41">
        <v>94</v>
      </c>
      <c r="B101" s="140">
        <v>32</v>
      </c>
      <c r="C101" s="60" t="s">
        <v>264</v>
      </c>
      <c r="D101" s="62" t="s">
        <v>356</v>
      </c>
      <c r="E101" s="141" t="s">
        <v>532</v>
      </c>
      <c r="F101" s="14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146"/>
      <c r="R101" s="143"/>
      <c r="S101" s="61"/>
      <c r="T101" s="61"/>
      <c r="U101" s="61"/>
      <c r="V101" s="61"/>
      <c r="W101" s="61"/>
    </row>
    <row r="102" spans="1:23" s="39" customFormat="1" ht="15.75" x14ac:dyDescent="0.25">
      <c r="A102" s="41">
        <v>95</v>
      </c>
      <c r="B102" s="140">
        <v>32</v>
      </c>
      <c r="C102" s="60" t="s">
        <v>264</v>
      </c>
      <c r="D102" s="62" t="s">
        <v>357</v>
      </c>
      <c r="E102" s="141" t="s">
        <v>531</v>
      </c>
      <c r="F102" s="141"/>
      <c r="G102" s="61"/>
      <c r="H102" s="61"/>
      <c r="I102" s="61"/>
      <c r="J102" s="61"/>
      <c r="K102" s="61"/>
      <c r="L102" s="61"/>
      <c r="M102" s="61"/>
      <c r="N102" s="61"/>
      <c r="O102" s="141" t="s">
        <v>251</v>
      </c>
      <c r="P102" s="61"/>
      <c r="Q102" s="146"/>
      <c r="R102" s="143"/>
      <c r="S102" s="61"/>
      <c r="T102" s="61"/>
      <c r="U102" s="61"/>
      <c r="V102" s="61"/>
      <c r="W102" s="61"/>
    </row>
    <row r="103" spans="1:23" s="39" customFormat="1" ht="15.75" x14ac:dyDescent="0.25">
      <c r="A103" s="41">
        <v>96</v>
      </c>
      <c r="B103" s="140">
        <v>32</v>
      </c>
      <c r="C103" s="60" t="s">
        <v>264</v>
      </c>
      <c r="D103" s="62" t="s">
        <v>358</v>
      </c>
      <c r="E103" s="141" t="s">
        <v>531</v>
      </c>
      <c r="F103" s="14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146"/>
      <c r="R103" s="143"/>
      <c r="S103" s="61"/>
      <c r="T103" s="61"/>
      <c r="U103" s="61"/>
      <c r="V103" s="61"/>
      <c r="W103" s="61"/>
    </row>
    <row r="104" spans="1:23" s="39" customFormat="1" ht="15.75" x14ac:dyDescent="0.25">
      <c r="A104" s="41">
        <v>97</v>
      </c>
      <c r="B104" s="140">
        <v>33</v>
      </c>
      <c r="C104" s="60" t="s">
        <v>265</v>
      </c>
      <c r="D104" s="62" t="s">
        <v>359</v>
      </c>
      <c r="E104" s="141" t="s">
        <v>532</v>
      </c>
      <c r="F104" s="14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146"/>
      <c r="R104" s="143"/>
      <c r="S104" s="61"/>
      <c r="T104" s="61"/>
      <c r="U104" s="61"/>
      <c r="V104" s="61"/>
      <c r="W104" s="61"/>
    </row>
    <row r="105" spans="1:23" s="39" customFormat="1" ht="15.75" x14ac:dyDescent="0.25">
      <c r="A105" s="41">
        <v>98</v>
      </c>
      <c r="B105" s="140">
        <v>33</v>
      </c>
      <c r="C105" s="60" t="s">
        <v>265</v>
      </c>
      <c r="D105" s="62" t="s">
        <v>360</v>
      </c>
      <c r="E105" s="141" t="s">
        <v>531</v>
      </c>
      <c r="F105" s="141" t="s">
        <v>251</v>
      </c>
      <c r="G105" s="61"/>
      <c r="H105" s="61" t="s">
        <v>610</v>
      </c>
      <c r="I105" s="61"/>
      <c r="J105" s="61"/>
      <c r="K105" s="61"/>
      <c r="L105" s="61"/>
      <c r="M105" s="61"/>
      <c r="N105" s="61"/>
      <c r="O105" s="141" t="s">
        <v>251</v>
      </c>
      <c r="P105" s="61"/>
      <c r="Q105" s="146"/>
      <c r="R105" s="143"/>
      <c r="S105" s="61"/>
      <c r="T105" s="61"/>
      <c r="U105" s="61"/>
      <c r="V105" s="61"/>
      <c r="W105" s="61"/>
    </row>
    <row r="106" spans="1:23" s="39" customFormat="1" ht="15.75" x14ac:dyDescent="0.25">
      <c r="A106" s="41">
        <v>99</v>
      </c>
      <c r="B106" s="140">
        <v>33</v>
      </c>
      <c r="C106" s="60" t="s">
        <v>265</v>
      </c>
      <c r="D106" s="62" t="s">
        <v>361</v>
      </c>
      <c r="E106" s="141" t="s">
        <v>531</v>
      </c>
      <c r="F106" s="141" t="s">
        <v>251</v>
      </c>
      <c r="G106" s="61"/>
      <c r="H106" s="61" t="s">
        <v>610</v>
      </c>
      <c r="I106" s="61"/>
      <c r="J106" s="61"/>
      <c r="K106" s="61"/>
      <c r="L106" s="61"/>
      <c r="M106" s="61"/>
      <c r="N106" s="61"/>
      <c r="O106" s="61"/>
      <c r="P106" s="61"/>
      <c r="Q106" s="146"/>
      <c r="R106" s="143"/>
      <c r="S106" s="61"/>
      <c r="T106" s="61"/>
      <c r="U106" s="61"/>
      <c r="V106" s="61"/>
      <c r="W106" s="61"/>
    </row>
    <row r="107" spans="1:23" s="39" customFormat="1" ht="15.75" x14ac:dyDescent="0.25">
      <c r="A107" s="41">
        <v>100</v>
      </c>
      <c r="B107" s="140">
        <v>33</v>
      </c>
      <c r="C107" s="60" t="s">
        <v>265</v>
      </c>
      <c r="D107" s="62" t="s">
        <v>362</v>
      </c>
      <c r="E107" s="141" t="s">
        <v>531</v>
      </c>
      <c r="F107" s="141"/>
      <c r="G107" s="61"/>
      <c r="H107" s="61" t="s">
        <v>610</v>
      </c>
      <c r="I107" s="61"/>
      <c r="J107" s="61"/>
      <c r="K107" s="61"/>
      <c r="L107" s="61"/>
      <c r="M107" s="61"/>
      <c r="N107" s="61"/>
      <c r="O107" s="61"/>
      <c r="P107" s="61" t="s">
        <v>251</v>
      </c>
      <c r="Q107" s="146"/>
      <c r="R107" s="143"/>
      <c r="S107" s="61"/>
      <c r="T107" s="61"/>
      <c r="U107" s="61"/>
      <c r="V107" s="61"/>
      <c r="W107" s="61"/>
    </row>
    <row r="108" spans="1:23" s="39" customFormat="1" ht="15.75" x14ac:dyDescent="0.25">
      <c r="A108" s="41">
        <v>101</v>
      </c>
      <c r="B108" s="140">
        <v>33</v>
      </c>
      <c r="C108" s="60" t="s">
        <v>265</v>
      </c>
      <c r="D108" s="62" t="s">
        <v>363</v>
      </c>
      <c r="E108" s="141" t="s">
        <v>531</v>
      </c>
      <c r="F108" s="14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146"/>
      <c r="R108" s="143"/>
      <c r="S108" s="61"/>
      <c r="T108" s="61"/>
      <c r="U108" s="61"/>
      <c r="V108" s="61"/>
      <c r="W108" s="61"/>
    </row>
    <row r="109" spans="1:23" s="39" customFormat="1" ht="15.75" x14ac:dyDescent="0.25">
      <c r="A109" s="41">
        <v>102</v>
      </c>
      <c r="B109" s="140">
        <v>33</v>
      </c>
      <c r="C109" s="60" t="s">
        <v>265</v>
      </c>
      <c r="D109" s="62" t="s">
        <v>364</v>
      </c>
      <c r="E109" s="141" t="s">
        <v>531</v>
      </c>
      <c r="F109" s="14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146"/>
      <c r="R109" s="143"/>
      <c r="S109" s="61"/>
      <c r="T109" s="61"/>
      <c r="U109" s="61"/>
      <c r="V109" s="61"/>
      <c r="W109" s="61"/>
    </row>
    <row r="110" spans="1:23" s="39" customFormat="1" ht="15.75" x14ac:dyDescent="0.25">
      <c r="A110" s="41">
        <v>103</v>
      </c>
      <c r="B110" s="140">
        <v>34</v>
      </c>
      <c r="C110" s="60" t="s">
        <v>266</v>
      </c>
      <c r="D110" s="62" t="s">
        <v>365</v>
      </c>
      <c r="E110" s="141" t="s">
        <v>531</v>
      </c>
      <c r="F110" s="145"/>
      <c r="G110" s="61"/>
      <c r="H110" s="61" t="s">
        <v>251</v>
      </c>
      <c r="I110" s="61" t="s">
        <v>251</v>
      </c>
      <c r="J110" s="141"/>
      <c r="K110" s="141" t="s">
        <v>251</v>
      </c>
      <c r="L110" s="141" t="s">
        <v>251</v>
      </c>
      <c r="M110" s="61"/>
      <c r="N110" s="141" t="s">
        <v>251</v>
      </c>
      <c r="O110" s="141" t="s">
        <v>251</v>
      </c>
      <c r="P110" s="61" t="s">
        <v>251</v>
      </c>
      <c r="Q110" s="141" t="s">
        <v>251</v>
      </c>
      <c r="R110" s="143"/>
      <c r="S110" s="61" t="s">
        <v>251</v>
      </c>
      <c r="T110" s="61" t="s">
        <v>251</v>
      </c>
      <c r="U110" s="61"/>
      <c r="V110" s="141"/>
      <c r="W110" s="61"/>
    </row>
    <row r="111" spans="1:23" s="39" customFormat="1" ht="15.75" x14ac:dyDescent="0.25">
      <c r="A111" s="41">
        <v>104</v>
      </c>
      <c r="B111" s="140">
        <v>34</v>
      </c>
      <c r="C111" s="60" t="s">
        <v>266</v>
      </c>
      <c r="D111" s="62" t="s">
        <v>366</v>
      </c>
      <c r="E111" s="141" t="s">
        <v>532</v>
      </c>
      <c r="F111" s="14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141" t="s">
        <v>251</v>
      </c>
      <c r="R111" s="143" t="s">
        <v>251</v>
      </c>
      <c r="S111" s="61"/>
      <c r="T111" s="61"/>
      <c r="U111" s="61"/>
      <c r="V111" s="61"/>
      <c r="W111" s="61"/>
    </row>
    <row r="112" spans="1:23" s="39" customFormat="1" ht="15.75" x14ac:dyDescent="0.25">
      <c r="A112" s="41">
        <v>105</v>
      </c>
      <c r="B112" s="140">
        <v>34</v>
      </c>
      <c r="C112" s="60" t="s">
        <v>266</v>
      </c>
      <c r="D112" s="62" t="s">
        <v>367</v>
      </c>
      <c r="E112" s="141" t="s">
        <v>531</v>
      </c>
      <c r="F112" s="141"/>
      <c r="G112" s="61"/>
      <c r="H112" s="61"/>
      <c r="I112" s="61"/>
      <c r="J112" s="61"/>
      <c r="K112" s="61"/>
      <c r="L112" s="61"/>
      <c r="M112" s="61"/>
      <c r="N112" s="61"/>
      <c r="O112" s="61"/>
      <c r="P112" s="61" t="s">
        <v>251</v>
      </c>
      <c r="Q112" s="146"/>
      <c r="R112" s="143"/>
      <c r="S112" s="61"/>
      <c r="T112" s="61"/>
      <c r="U112" s="61"/>
      <c r="V112" s="61"/>
      <c r="W112" s="61"/>
    </row>
    <row r="113" spans="1:23" s="39" customFormat="1" ht="15.75" x14ac:dyDescent="0.25">
      <c r="A113" s="41">
        <v>106</v>
      </c>
      <c r="B113" s="140">
        <v>34</v>
      </c>
      <c r="C113" s="60" t="s">
        <v>266</v>
      </c>
      <c r="D113" s="62" t="s">
        <v>368</v>
      </c>
      <c r="E113" s="141" t="s">
        <v>531</v>
      </c>
      <c r="F113" s="14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141" t="s">
        <v>251</v>
      </c>
      <c r="R113" s="143" t="s">
        <v>251</v>
      </c>
      <c r="S113" s="61"/>
      <c r="T113" s="61"/>
      <c r="U113" s="61"/>
      <c r="V113" s="61"/>
      <c r="W113" s="61"/>
    </row>
    <row r="114" spans="1:23" s="39" customFormat="1" ht="15.75" x14ac:dyDescent="0.25">
      <c r="A114" s="41">
        <v>107</v>
      </c>
      <c r="B114" s="140">
        <v>34</v>
      </c>
      <c r="C114" s="60" t="s">
        <v>266</v>
      </c>
      <c r="D114" s="62" t="s">
        <v>369</v>
      </c>
      <c r="E114" s="141" t="s">
        <v>531</v>
      </c>
      <c r="F114" s="14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141" t="s">
        <v>251</v>
      </c>
      <c r="R114" s="143" t="s">
        <v>251</v>
      </c>
      <c r="S114" s="61"/>
      <c r="T114" s="61"/>
      <c r="U114" s="61"/>
      <c r="V114" s="61"/>
      <c r="W114" s="61"/>
    </row>
    <row r="115" spans="1:23" s="39" customFormat="1" ht="15.75" x14ac:dyDescent="0.25">
      <c r="A115" s="41">
        <v>108</v>
      </c>
      <c r="B115" s="140">
        <v>34</v>
      </c>
      <c r="C115" s="60" t="s">
        <v>266</v>
      </c>
      <c r="D115" s="62" t="s">
        <v>156</v>
      </c>
      <c r="E115" s="141" t="s">
        <v>531</v>
      </c>
      <c r="F115" s="141"/>
      <c r="G115" s="61"/>
      <c r="H115" s="61" t="s">
        <v>610</v>
      </c>
      <c r="I115" s="61"/>
      <c r="J115" s="61"/>
      <c r="K115" s="61"/>
      <c r="L115" s="61"/>
      <c r="M115" s="61"/>
      <c r="N115" s="61"/>
      <c r="O115" s="61"/>
      <c r="P115" s="61"/>
      <c r="Q115" s="141" t="s">
        <v>251</v>
      </c>
      <c r="R115" s="143" t="s">
        <v>251</v>
      </c>
      <c r="S115" s="61"/>
      <c r="T115" s="61"/>
      <c r="U115" s="61"/>
      <c r="V115" s="61"/>
      <c r="W115" s="61"/>
    </row>
    <row r="116" spans="1:23" s="39" customFormat="1" ht="15.75" x14ac:dyDescent="0.25">
      <c r="A116" s="41">
        <v>109</v>
      </c>
      <c r="B116" s="140">
        <v>34</v>
      </c>
      <c r="C116" s="60" t="s">
        <v>266</v>
      </c>
      <c r="D116" s="62" t="s">
        <v>370</v>
      </c>
      <c r="E116" s="141" t="s">
        <v>531</v>
      </c>
      <c r="F116" s="141"/>
      <c r="G116" s="61"/>
      <c r="H116" s="61" t="s">
        <v>251</v>
      </c>
      <c r="I116" s="61" t="s">
        <v>251</v>
      </c>
      <c r="J116" s="141"/>
      <c r="K116" s="141" t="s">
        <v>251</v>
      </c>
      <c r="L116" s="141" t="s">
        <v>251</v>
      </c>
      <c r="M116" s="61"/>
      <c r="N116" s="141" t="s">
        <v>251</v>
      </c>
      <c r="O116" s="141" t="s">
        <v>251</v>
      </c>
      <c r="P116" s="61" t="s">
        <v>251</v>
      </c>
      <c r="Q116" s="141" t="s">
        <v>251</v>
      </c>
      <c r="R116" s="143" t="s">
        <v>251</v>
      </c>
      <c r="S116" s="61" t="s">
        <v>251</v>
      </c>
      <c r="T116" s="61" t="s">
        <v>251</v>
      </c>
      <c r="U116" s="61"/>
      <c r="V116" s="61"/>
      <c r="W116" s="61"/>
    </row>
    <row r="117" spans="1:23" s="39" customFormat="1" ht="15.75" x14ac:dyDescent="0.25">
      <c r="A117" s="41">
        <v>110</v>
      </c>
      <c r="B117" s="140">
        <v>34</v>
      </c>
      <c r="C117" s="60" t="s">
        <v>266</v>
      </c>
      <c r="D117" s="62" t="s">
        <v>371</v>
      </c>
      <c r="E117" s="141" t="s">
        <v>532</v>
      </c>
      <c r="F117" s="141"/>
      <c r="G117" s="61"/>
      <c r="H117" s="61" t="s">
        <v>610</v>
      </c>
      <c r="I117" s="61"/>
      <c r="J117" s="61"/>
      <c r="K117" s="61"/>
      <c r="L117" s="61"/>
      <c r="M117" s="61"/>
      <c r="N117" s="61"/>
      <c r="O117" s="141" t="s">
        <v>251</v>
      </c>
      <c r="P117" s="61"/>
      <c r="Q117" s="141" t="s">
        <v>251</v>
      </c>
      <c r="R117" s="143" t="s">
        <v>251</v>
      </c>
      <c r="S117" s="61"/>
      <c r="T117" s="61"/>
      <c r="U117" s="61"/>
      <c r="V117" s="61"/>
      <c r="W117" s="61"/>
    </row>
    <row r="118" spans="1:23" s="39" customFormat="1" ht="15.75" x14ac:dyDescent="0.25">
      <c r="A118" s="41">
        <v>111</v>
      </c>
      <c r="B118" s="140">
        <v>34</v>
      </c>
      <c r="C118" s="60" t="s">
        <v>266</v>
      </c>
      <c r="D118" s="62" t="s">
        <v>221</v>
      </c>
      <c r="E118" s="141" t="s">
        <v>531</v>
      </c>
      <c r="F118" s="14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146"/>
      <c r="R118" s="143"/>
      <c r="S118" s="61"/>
      <c r="T118" s="61"/>
      <c r="U118" s="61"/>
      <c r="V118" s="61"/>
      <c r="W118" s="61"/>
    </row>
    <row r="119" spans="1:23" s="39" customFormat="1" ht="15.75" x14ac:dyDescent="0.25">
      <c r="A119" s="41">
        <v>112</v>
      </c>
      <c r="B119" s="140">
        <v>34</v>
      </c>
      <c r="C119" s="60" t="s">
        <v>266</v>
      </c>
      <c r="D119" s="62" t="s">
        <v>372</v>
      </c>
      <c r="E119" s="141" t="s">
        <v>532</v>
      </c>
      <c r="F119" s="14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146"/>
      <c r="R119" s="143"/>
      <c r="S119" s="61"/>
      <c r="T119" s="61"/>
      <c r="U119" s="61"/>
      <c r="V119" s="61"/>
      <c r="W119" s="61"/>
    </row>
    <row r="120" spans="1:23" s="39" customFormat="1" ht="15.75" x14ac:dyDescent="0.25">
      <c r="A120" s="41">
        <v>113</v>
      </c>
      <c r="B120" s="140">
        <v>34</v>
      </c>
      <c r="C120" s="60" t="s">
        <v>266</v>
      </c>
      <c r="D120" s="62" t="s">
        <v>373</v>
      </c>
      <c r="E120" s="141" t="s">
        <v>531</v>
      </c>
      <c r="F120" s="141"/>
      <c r="G120" s="61"/>
      <c r="H120" s="61"/>
      <c r="I120" s="61"/>
      <c r="J120" s="61"/>
      <c r="K120" s="61"/>
      <c r="L120" s="61"/>
      <c r="M120" s="61"/>
      <c r="N120" s="61"/>
      <c r="O120" s="61"/>
      <c r="P120" s="61" t="s">
        <v>251</v>
      </c>
      <c r="Q120" s="146"/>
      <c r="R120" s="143"/>
      <c r="S120" s="61"/>
      <c r="T120" s="61"/>
      <c r="U120" s="61"/>
      <c r="V120" s="61"/>
      <c r="W120" s="61"/>
    </row>
    <row r="121" spans="1:23" s="39" customFormat="1" ht="15.75" x14ac:dyDescent="0.25">
      <c r="A121" s="41">
        <v>114</v>
      </c>
      <c r="B121" s="140">
        <v>34</v>
      </c>
      <c r="C121" s="60" t="s">
        <v>266</v>
      </c>
      <c r="D121" s="62" t="s">
        <v>374</v>
      </c>
      <c r="E121" s="141" t="s">
        <v>532</v>
      </c>
      <c r="F121" s="141"/>
      <c r="G121" s="61"/>
      <c r="H121" s="61" t="s">
        <v>610</v>
      </c>
      <c r="I121" s="61"/>
      <c r="J121" s="61"/>
      <c r="K121" s="61"/>
      <c r="L121" s="61"/>
      <c r="M121" s="61"/>
      <c r="N121" s="61"/>
      <c r="O121" s="61"/>
      <c r="P121" s="61"/>
      <c r="Q121" s="146"/>
      <c r="R121" s="143"/>
      <c r="S121" s="61"/>
      <c r="T121" s="61"/>
      <c r="U121" s="61"/>
      <c r="V121" s="61"/>
      <c r="W121" s="61"/>
    </row>
    <row r="122" spans="1:23" s="39" customFormat="1" ht="15.75" x14ac:dyDescent="0.25">
      <c r="A122" s="41">
        <v>115</v>
      </c>
      <c r="B122" s="140">
        <v>34</v>
      </c>
      <c r="C122" s="60" t="s">
        <v>266</v>
      </c>
      <c r="D122" s="62" t="s">
        <v>375</v>
      </c>
      <c r="E122" s="141" t="s">
        <v>531</v>
      </c>
      <c r="F122" s="14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146"/>
      <c r="R122" s="143"/>
      <c r="S122" s="61"/>
      <c r="T122" s="61"/>
      <c r="U122" s="61"/>
      <c r="V122" s="61"/>
      <c r="W122" s="61"/>
    </row>
    <row r="123" spans="1:23" s="39" customFormat="1" ht="15.75" x14ac:dyDescent="0.25">
      <c r="A123" s="41">
        <v>116</v>
      </c>
      <c r="B123" s="140">
        <v>34</v>
      </c>
      <c r="C123" s="60" t="s">
        <v>266</v>
      </c>
      <c r="D123" s="62" t="s">
        <v>195</v>
      </c>
      <c r="E123" s="141" t="s">
        <v>532</v>
      </c>
      <c r="F123" s="14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146"/>
      <c r="R123" s="143"/>
      <c r="S123" s="61"/>
      <c r="T123" s="61"/>
      <c r="U123" s="61"/>
      <c r="V123" s="141"/>
      <c r="W123" s="61"/>
    </row>
    <row r="124" spans="1:23" s="39" customFormat="1" ht="15.75" x14ac:dyDescent="0.25">
      <c r="A124" s="41">
        <v>117</v>
      </c>
      <c r="B124" s="140">
        <v>34</v>
      </c>
      <c r="C124" s="60" t="s">
        <v>266</v>
      </c>
      <c r="D124" s="62" t="s">
        <v>376</v>
      </c>
      <c r="E124" s="141" t="s">
        <v>531</v>
      </c>
      <c r="F124" s="14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146"/>
      <c r="R124" s="143"/>
      <c r="S124" s="61"/>
      <c r="T124" s="61"/>
      <c r="U124" s="61"/>
      <c r="V124" s="61"/>
      <c r="W124" s="61"/>
    </row>
    <row r="125" spans="1:23" s="39" customFormat="1" ht="15.75" x14ac:dyDescent="0.25">
      <c r="A125" s="41">
        <v>118</v>
      </c>
      <c r="B125" s="140">
        <v>34</v>
      </c>
      <c r="C125" s="60" t="s">
        <v>266</v>
      </c>
      <c r="D125" s="62" t="s">
        <v>159</v>
      </c>
      <c r="E125" s="141" t="s">
        <v>532</v>
      </c>
      <c r="F125" s="141"/>
      <c r="G125" s="61"/>
      <c r="H125" s="61" t="s">
        <v>610</v>
      </c>
      <c r="I125" s="61"/>
      <c r="J125" s="61"/>
      <c r="K125" s="61"/>
      <c r="L125" s="61"/>
      <c r="M125" s="61"/>
      <c r="N125" s="61"/>
      <c r="O125" s="141" t="s">
        <v>251</v>
      </c>
      <c r="P125" s="61"/>
      <c r="Q125" s="146"/>
      <c r="R125" s="143"/>
      <c r="S125" s="61"/>
      <c r="T125" s="61"/>
      <c r="U125" s="61"/>
      <c r="V125" s="61"/>
      <c r="W125" s="61"/>
    </row>
    <row r="126" spans="1:23" s="39" customFormat="1" ht="15.75" x14ac:dyDescent="0.25">
      <c r="A126" s="41">
        <v>119</v>
      </c>
      <c r="B126" s="140">
        <v>34</v>
      </c>
      <c r="C126" s="60" t="s">
        <v>266</v>
      </c>
      <c r="D126" s="62" t="s">
        <v>377</v>
      </c>
      <c r="E126" s="141" t="s">
        <v>531</v>
      </c>
      <c r="F126" s="14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146"/>
      <c r="R126" s="143"/>
      <c r="S126" s="61"/>
      <c r="T126" s="61"/>
      <c r="U126" s="61"/>
      <c r="V126" s="61"/>
      <c r="W126" s="61"/>
    </row>
    <row r="127" spans="1:23" s="39" customFormat="1" ht="15.75" x14ac:dyDescent="0.25">
      <c r="A127" s="41">
        <v>120</v>
      </c>
      <c r="B127" s="140">
        <v>34</v>
      </c>
      <c r="C127" s="60" t="s">
        <v>266</v>
      </c>
      <c r="D127" s="62" t="s">
        <v>378</v>
      </c>
      <c r="E127" s="141" t="s">
        <v>531</v>
      </c>
      <c r="F127" s="141"/>
      <c r="G127" s="61"/>
      <c r="H127" s="61"/>
      <c r="I127" s="61"/>
      <c r="J127" s="61"/>
      <c r="K127" s="61"/>
      <c r="L127" s="61"/>
      <c r="M127" s="61"/>
      <c r="N127" s="61"/>
      <c r="O127" s="61"/>
      <c r="P127" s="61" t="s">
        <v>251</v>
      </c>
      <c r="Q127" s="146"/>
      <c r="R127" s="143"/>
      <c r="S127" s="61"/>
      <c r="T127" s="61"/>
      <c r="U127" s="61"/>
      <c r="V127" s="61"/>
      <c r="W127" s="61"/>
    </row>
    <row r="128" spans="1:23" s="39" customFormat="1" ht="15.75" x14ac:dyDescent="0.25">
      <c r="A128" s="41">
        <v>121</v>
      </c>
      <c r="B128" s="140">
        <v>34</v>
      </c>
      <c r="C128" s="60" t="s">
        <v>266</v>
      </c>
      <c r="D128" s="62" t="s">
        <v>379</v>
      </c>
      <c r="E128" s="141" t="s">
        <v>531</v>
      </c>
      <c r="F128" s="14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146"/>
      <c r="R128" s="143"/>
      <c r="S128" s="61"/>
      <c r="T128" s="61"/>
      <c r="U128" s="61"/>
      <c r="V128" s="61"/>
      <c r="W128" s="61"/>
    </row>
    <row r="129" spans="1:23" s="39" customFormat="1" ht="15.75" x14ac:dyDescent="0.25">
      <c r="A129" s="41">
        <v>122</v>
      </c>
      <c r="B129" s="140">
        <v>34</v>
      </c>
      <c r="C129" s="60" t="s">
        <v>266</v>
      </c>
      <c r="D129" s="62" t="s">
        <v>137</v>
      </c>
      <c r="E129" s="141" t="s">
        <v>532</v>
      </c>
      <c r="F129" s="141"/>
      <c r="G129" s="61"/>
      <c r="H129" s="61"/>
      <c r="I129" s="61"/>
      <c r="J129" s="61"/>
      <c r="K129" s="61"/>
      <c r="L129" s="61"/>
      <c r="M129" s="61"/>
      <c r="N129" s="61"/>
      <c r="O129" s="141" t="s">
        <v>251</v>
      </c>
      <c r="P129" s="61" t="s">
        <v>251</v>
      </c>
      <c r="Q129" s="146"/>
      <c r="R129" s="143"/>
      <c r="S129" s="61"/>
      <c r="T129" s="61"/>
      <c r="U129" s="61"/>
      <c r="V129" s="61"/>
      <c r="W129" s="61"/>
    </row>
    <row r="130" spans="1:23" s="39" customFormat="1" ht="15.75" x14ac:dyDescent="0.25">
      <c r="A130" s="41">
        <v>123</v>
      </c>
      <c r="B130" s="140">
        <v>34</v>
      </c>
      <c r="C130" s="60" t="s">
        <v>266</v>
      </c>
      <c r="D130" s="62" t="s">
        <v>380</v>
      </c>
      <c r="E130" s="141" t="s">
        <v>531</v>
      </c>
      <c r="F130" s="14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146"/>
      <c r="R130" s="143"/>
      <c r="S130" s="61"/>
      <c r="T130" s="61"/>
      <c r="U130" s="61"/>
      <c r="V130" s="61"/>
      <c r="W130" s="61"/>
    </row>
    <row r="131" spans="1:23" s="39" customFormat="1" ht="15.75" x14ac:dyDescent="0.25">
      <c r="A131" s="41">
        <v>124</v>
      </c>
      <c r="B131" s="140">
        <v>34</v>
      </c>
      <c r="C131" s="60" t="s">
        <v>266</v>
      </c>
      <c r="D131" s="62" t="s">
        <v>237</v>
      </c>
      <c r="E131" s="141" t="s">
        <v>531</v>
      </c>
      <c r="F131" s="14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146"/>
      <c r="R131" s="143"/>
      <c r="S131" s="61"/>
      <c r="T131" s="61"/>
      <c r="U131" s="61"/>
      <c r="V131" s="61"/>
      <c r="W131" s="61"/>
    </row>
    <row r="132" spans="1:23" s="39" customFormat="1" ht="15.75" x14ac:dyDescent="0.25">
      <c r="A132" s="41">
        <v>125</v>
      </c>
      <c r="B132" s="140">
        <v>34</v>
      </c>
      <c r="C132" s="60" t="s">
        <v>266</v>
      </c>
      <c r="D132" s="62" t="s">
        <v>381</v>
      </c>
      <c r="E132" s="141" t="s">
        <v>531</v>
      </c>
      <c r="F132" s="141" t="s">
        <v>251</v>
      </c>
      <c r="G132" s="61"/>
      <c r="H132" s="61" t="s">
        <v>251</v>
      </c>
      <c r="I132" s="61" t="s">
        <v>251</v>
      </c>
      <c r="J132" s="141"/>
      <c r="K132" s="141" t="s">
        <v>251</v>
      </c>
      <c r="L132" s="141" t="s">
        <v>251</v>
      </c>
      <c r="M132" s="61"/>
      <c r="N132" s="141" t="s">
        <v>251</v>
      </c>
      <c r="O132" s="61"/>
      <c r="P132" s="61" t="s">
        <v>251</v>
      </c>
      <c r="Q132" s="141" t="s">
        <v>251</v>
      </c>
      <c r="R132" s="143" t="s">
        <v>251</v>
      </c>
      <c r="S132" s="61" t="s">
        <v>251</v>
      </c>
      <c r="T132" s="61" t="s">
        <v>251</v>
      </c>
      <c r="U132" s="61"/>
      <c r="V132" s="61"/>
      <c r="W132" s="61"/>
    </row>
    <row r="133" spans="1:23" s="39" customFormat="1" ht="15.75" x14ac:dyDescent="0.25">
      <c r="A133" s="41">
        <v>126</v>
      </c>
      <c r="B133" s="140">
        <v>34</v>
      </c>
      <c r="C133" s="60" t="s">
        <v>266</v>
      </c>
      <c r="D133" s="62" t="s">
        <v>382</v>
      </c>
      <c r="E133" s="141" t="s">
        <v>532</v>
      </c>
      <c r="F133" s="141"/>
      <c r="G133" s="61"/>
      <c r="H133" s="61" t="s">
        <v>610</v>
      </c>
      <c r="I133" s="61"/>
      <c r="J133" s="61"/>
      <c r="K133" s="61"/>
      <c r="L133" s="61"/>
      <c r="M133" s="61"/>
      <c r="N133" s="61"/>
      <c r="O133" s="61"/>
      <c r="P133" s="61"/>
      <c r="Q133" s="146"/>
      <c r="R133" s="143"/>
      <c r="S133" s="61"/>
      <c r="T133" s="61"/>
      <c r="U133" s="61"/>
      <c r="V133" s="61"/>
      <c r="W133" s="61"/>
    </row>
    <row r="134" spans="1:23" s="39" customFormat="1" ht="15.75" x14ac:dyDescent="0.25">
      <c r="A134" s="41">
        <v>127</v>
      </c>
      <c r="B134" s="140">
        <v>34</v>
      </c>
      <c r="C134" s="60" t="s">
        <v>266</v>
      </c>
      <c r="D134" s="62" t="s">
        <v>383</v>
      </c>
      <c r="E134" s="141" t="s">
        <v>531</v>
      </c>
      <c r="F134" s="141"/>
      <c r="G134" s="61"/>
      <c r="H134" s="61" t="s">
        <v>610</v>
      </c>
      <c r="I134" s="61"/>
      <c r="J134" s="61"/>
      <c r="K134" s="61"/>
      <c r="L134" s="61"/>
      <c r="M134" s="61"/>
      <c r="N134" s="61"/>
      <c r="O134" s="61"/>
      <c r="P134" s="61" t="s">
        <v>251</v>
      </c>
      <c r="Q134" s="146"/>
      <c r="R134" s="143"/>
      <c r="S134" s="61"/>
      <c r="T134" s="61"/>
      <c r="U134" s="61"/>
      <c r="V134" s="61"/>
      <c r="W134" s="61"/>
    </row>
    <row r="135" spans="1:23" s="39" customFormat="1" ht="15.75" x14ac:dyDescent="0.25">
      <c r="A135" s="41">
        <v>128</v>
      </c>
      <c r="B135" s="140">
        <v>40</v>
      </c>
      <c r="C135" s="60" t="s">
        <v>267</v>
      </c>
      <c r="D135" s="62" t="s">
        <v>384</v>
      </c>
      <c r="E135" s="141" t="s">
        <v>531</v>
      </c>
      <c r="F135" s="141" t="s">
        <v>251</v>
      </c>
      <c r="G135" s="61"/>
      <c r="H135" s="61" t="s">
        <v>251</v>
      </c>
      <c r="I135" s="61" t="s">
        <v>251</v>
      </c>
      <c r="J135" s="141"/>
      <c r="K135" s="61" t="s">
        <v>251</v>
      </c>
      <c r="L135" s="141" t="s">
        <v>251</v>
      </c>
      <c r="M135" s="61"/>
      <c r="N135" s="141" t="s">
        <v>251</v>
      </c>
      <c r="O135" s="141" t="s">
        <v>251</v>
      </c>
      <c r="P135" s="61" t="s">
        <v>251</v>
      </c>
      <c r="Q135" s="141" t="s">
        <v>251</v>
      </c>
      <c r="R135" s="143"/>
      <c r="S135" s="61" t="s">
        <v>251</v>
      </c>
      <c r="T135" s="61" t="s">
        <v>251</v>
      </c>
      <c r="U135" s="61"/>
      <c r="V135" s="61"/>
      <c r="W135" s="61"/>
    </row>
    <row r="136" spans="1:23" s="39" customFormat="1" ht="15.75" x14ac:dyDescent="0.25">
      <c r="A136" s="41">
        <v>129</v>
      </c>
      <c r="B136" s="140">
        <v>40</v>
      </c>
      <c r="C136" s="60" t="s">
        <v>267</v>
      </c>
      <c r="D136" s="148" t="s">
        <v>139</v>
      </c>
      <c r="E136" s="141" t="s">
        <v>531</v>
      </c>
      <c r="F136" s="141" t="s">
        <v>251</v>
      </c>
      <c r="G136" s="61"/>
      <c r="H136" s="61" t="s">
        <v>251</v>
      </c>
      <c r="I136" s="61" t="s">
        <v>251</v>
      </c>
      <c r="J136" s="141"/>
      <c r="K136" s="141" t="s">
        <v>251</v>
      </c>
      <c r="L136" s="141" t="s">
        <v>251</v>
      </c>
      <c r="M136" s="61"/>
      <c r="N136" s="141" t="s">
        <v>251</v>
      </c>
      <c r="O136" s="141" t="s">
        <v>251</v>
      </c>
      <c r="P136" s="61" t="s">
        <v>251</v>
      </c>
      <c r="Q136" s="141" t="s">
        <v>251</v>
      </c>
      <c r="R136" s="143"/>
      <c r="S136" s="61" t="s">
        <v>251</v>
      </c>
      <c r="T136" s="61" t="s">
        <v>251</v>
      </c>
      <c r="U136" s="61"/>
      <c r="V136" s="61"/>
      <c r="W136" s="61"/>
    </row>
    <row r="137" spans="1:23" s="39" customFormat="1" ht="15.75" x14ac:dyDescent="0.25">
      <c r="A137" s="41">
        <v>130</v>
      </c>
      <c r="B137" s="140">
        <v>40</v>
      </c>
      <c r="C137" s="60" t="s">
        <v>267</v>
      </c>
      <c r="D137" s="148" t="s">
        <v>385</v>
      </c>
      <c r="E137" s="141" t="s">
        <v>531</v>
      </c>
      <c r="F137" s="141" t="s">
        <v>251</v>
      </c>
      <c r="G137" s="61"/>
      <c r="H137" s="61" t="s">
        <v>251</v>
      </c>
      <c r="I137" s="61" t="s">
        <v>251</v>
      </c>
      <c r="J137" s="141"/>
      <c r="K137" s="61" t="s">
        <v>251</v>
      </c>
      <c r="L137" s="141" t="s">
        <v>251</v>
      </c>
      <c r="M137" s="61"/>
      <c r="N137" s="141" t="s">
        <v>251</v>
      </c>
      <c r="O137" s="61" t="s">
        <v>251</v>
      </c>
      <c r="P137" s="61" t="s">
        <v>251</v>
      </c>
      <c r="Q137" s="141" t="s">
        <v>251</v>
      </c>
      <c r="R137" s="143"/>
      <c r="S137" s="61" t="s">
        <v>251</v>
      </c>
      <c r="T137" s="61" t="s">
        <v>251</v>
      </c>
      <c r="U137" s="61"/>
      <c r="V137" s="61"/>
      <c r="W137" s="61"/>
    </row>
    <row r="138" spans="1:23" s="39" customFormat="1" ht="15.75" x14ac:dyDescent="0.25">
      <c r="A138" s="41">
        <v>131</v>
      </c>
      <c r="B138" s="140">
        <v>40</v>
      </c>
      <c r="C138" s="60" t="s">
        <v>267</v>
      </c>
      <c r="D138" s="148" t="s">
        <v>386</v>
      </c>
      <c r="E138" s="141" t="s">
        <v>532</v>
      </c>
      <c r="F138" s="141"/>
      <c r="G138" s="61" t="s">
        <v>610</v>
      </c>
      <c r="H138" s="61"/>
      <c r="I138" s="61" t="s">
        <v>251</v>
      </c>
      <c r="J138" s="61"/>
      <c r="K138" s="61" t="s">
        <v>251</v>
      </c>
      <c r="L138" s="61" t="s">
        <v>251</v>
      </c>
      <c r="M138" s="61"/>
      <c r="N138" s="61" t="s">
        <v>251</v>
      </c>
      <c r="O138" s="141" t="s">
        <v>251</v>
      </c>
      <c r="P138" s="61" t="s">
        <v>251</v>
      </c>
      <c r="Q138" s="141" t="s">
        <v>251</v>
      </c>
      <c r="R138" s="143" t="s">
        <v>251</v>
      </c>
      <c r="S138" s="61"/>
      <c r="T138" s="61"/>
      <c r="U138" s="61"/>
      <c r="V138" s="61"/>
      <c r="W138" s="61"/>
    </row>
    <row r="139" spans="1:23" s="39" customFormat="1" ht="15.75" x14ac:dyDescent="0.25">
      <c r="A139" s="41">
        <v>132</v>
      </c>
      <c r="B139" s="140">
        <v>40</v>
      </c>
      <c r="C139" s="60" t="s">
        <v>267</v>
      </c>
      <c r="D139" s="62" t="s">
        <v>387</v>
      </c>
      <c r="E139" s="141" t="s">
        <v>531</v>
      </c>
      <c r="F139" s="141" t="s">
        <v>251</v>
      </c>
      <c r="G139" s="61"/>
      <c r="H139" s="61" t="s">
        <v>251</v>
      </c>
      <c r="I139" s="61" t="s">
        <v>251</v>
      </c>
      <c r="J139" s="141"/>
      <c r="K139" s="61" t="s">
        <v>251</v>
      </c>
      <c r="L139" s="141" t="s">
        <v>251</v>
      </c>
      <c r="M139" s="145"/>
      <c r="N139" s="141" t="s">
        <v>251</v>
      </c>
      <c r="O139" s="61" t="s">
        <v>251</v>
      </c>
      <c r="P139" s="61" t="s">
        <v>251</v>
      </c>
      <c r="Q139" s="141" t="s">
        <v>251</v>
      </c>
      <c r="R139" s="143"/>
      <c r="S139" s="61" t="s">
        <v>251</v>
      </c>
      <c r="T139" s="61" t="s">
        <v>251</v>
      </c>
      <c r="U139" s="61"/>
      <c r="V139" s="61"/>
      <c r="W139" s="61"/>
    </row>
    <row r="140" spans="1:23" s="39" customFormat="1" ht="15.75" x14ac:dyDescent="0.25">
      <c r="A140" s="41">
        <v>133</v>
      </c>
      <c r="B140" s="140">
        <v>40</v>
      </c>
      <c r="C140" s="60" t="s">
        <v>267</v>
      </c>
      <c r="D140" s="62" t="s">
        <v>388</v>
      </c>
      <c r="E140" s="141" t="s">
        <v>532</v>
      </c>
      <c r="F140" s="141" t="s">
        <v>251</v>
      </c>
      <c r="G140" s="61" t="s">
        <v>610</v>
      </c>
      <c r="H140" s="61" t="s">
        <v>251</v>
      </c>
      <c r="I140" s="61" t="s">
        <v>251</v>
      </c>
      <c r="J140" s="141"/>
      <c r="K140" s="61" t="s">
        <v>251</v>
      </c>
      <c r="L140" s="141" t="s">
        <v>251</v>
      </c>
      <c r="M140" s="61"/>
      <c r="N140" s="141" t="s">
        <v>251</v>
      </c>
      <c r="O140" s="141" t="s">
        <v>251</v>
      </c>
      <c r="P140" s="61" t="s">
        <v>251</v>
      </c>
      <c r="Q140" s="141" t="s">
        <v>251</v>
      </c>
      <c r="R140" s="143" t="s">
        <v>251</v>
      </c>
      <c r="S140" s="61"/>
      <c r="T140" s="61"/>
      <c r="U140" s="61"/>
      <c r="V140" s="61"/>
      <c r="W140" s="61"/>
    </row>
    <row r="141" spans="1:23" s="39" customFormat="1" ht="15.75" x14ac:dyDescent="0.25">
      <c r="A141" s="41">
        <v>134</v>
      </c>
      <c r="B141" s="140">
        <v>40</v>
      </c>
      <c r="C141" s="60" t="s">
        <v>267</v>
      </c>
      <c r="D141" s="62" t="s">
        <v>389</v>
      </c>
      <c r="E141" s="141" t="s">
        <v>532</v>
      </c>
      <c r="F141" s="141"/>
      <c r="G141" s="61"/>
      <c r="H141" s="61" t="s">
        <v>610</v>
      </c>
      <c r="I141" s="61" t="s">
        <v>251</v>
      </c>
      <c r="J141" s="61"/>
      <c r="K141" s="61" t="s">
        <v>251</v>
      </c>
      <c r="L141" s="61" t="s">
        <v>251</v>
      </c>
      <c r="M141" s="61"/>
      <c r="N141" s="61" t="s">
        <v>251</v>
      </c>
      <c r="O141" s="61" t="s">
        <v>251</v>
      </c>
      <c r="P141" s="61" t="s">
        <v>251</v>
      </c>
      <c r="Q141" s="141" t="s">
        <v>251</v>
      </c>
      <c r="R141" s="143" t="s">
        <v>251</v>
      </c>
      <c r="S141" s="61"/>
      <c r="T141" s="61"/>
      <c r="U141" s="61"/>
      <c r="V141" s="61"/>
      <c r="W141" s="61"/>
    </row>
    <row r="142" spans="1:23" s="39" customFormat="1" ht="15.75" x14ac:dyDescent="0.25">
      <c r="A142" s="41">
        <v>135</v>
      </c>
      <c r="B142" s="140">
        <v>40</v>
      </c>
      <c r="C142" s="60" t="s">
        <v>267</v>
      </c>
      <c r="D142" s="62" t="s">
        <v>148</v>
      </c>
      <c r="E142" s="141" t="s">
        <v>531</v>
      </c>
      <c r="F142" s="141" t="s">
        <v>251</v>
      </c>
      <c r="G142" s="61"/>
      <c r="H142" s="61" t="s">
        <v>610</v>
      </c>
      <c r="I142" s="61" t="s">
        <v>251</v>
      </c>
      <c r="J142" s="61"/>
      <c r="K142" s="61" t="s">
        <v>251</v>
      </c>
      <c r="L142" s="61" t="s">
        <v>251</v>
      </c>
      <c r="M142" s="61"/>
      <c r="N142" s="61" t="s">
        <v>251</v>
      </c>
      <c r="O142" s="61" t="s">
        <v>251</v>
      </c>
      <c r="P142" s="61" t="s">
        <v>251</v>
      </c>
      <c r="Q142" s="141" t="s">
        <v>251</v>
      </c>
      <c r="R142" s="143"/>
      <c r="S142" s="61"/>
      <c r="T142" s="61"/>
      <c r="U142" s="61"/>
      <c r="V142" s="61"/>
      <c r="W142" s="61"/>
    </row>
    <row r="143" spans="1:23" s="39" customFormat="1" ht="15.75" x14ac:dyDescent="0.25">
      <c r="A143" s="41">
        <v>136</v>
      </c>
      <c r="B143" s="140">
        <v>40</v>
      </c>
      <c r="C143" s="60" t="s">
        <v>267</v>
      </c>
      <c r="D143" s="62" t="s">
        <v>390</v>
      </c>
      <c r="E143" s="141" t="s">
        <v>531</v>
      </c>
      <c r="F143" s="141" t="s">
        <v>251</v>
      </c>
      <c r="G143" s="61"/>
      <c r="H143" s="61" t="s">
        <v>251</v>
      </c>
      <c r="I143" s="61" t="s">
        <v>251</v>
      </c>
      <c r="J143" s="141"/>
      <c r="K143" s="61" t="s">
        <v>251</v>
      </c>
      <c r="L143" s="141" t="s">
        <v>251</v>
      </c>
      <c r="M143" s="61"/>
      <c r="N143" s="141" t="s">
        <v>251</v>
      </c>
      <c r="O143" s="141" t="s">
        <v>251</v>
      </c>
      <c r="P143" s="61" t="s">
        <v>251</v>
      </c>
      <c r="Q143" s="141" t="s">
        <v>251</v>
      </c>
      <c r="R143" s="143"/>
      <c r="S143" s="61"/>
      <c r="T143" s="61"/>
      <c r="U143" s="61"/>
      <c r="V143" s="61"/>
      <c r="W143" s="61"/>
    </row>
    <row r="144" spans="1:23" s="39" customFormat="1" ht="15.75" x14ac:dyDescent="0.25">
      <c r="A144" s="41">
        <v>137</v>
      </c>
      <c r="B144" s="140">
        <v>40</v>
      </c>
      <c r="C144" s="60" t="s">
        <v>267</v>
      </c>
      <c r="D144" s="62" t="s">
        <v>391</v>
      </c>
      <c r="E144" s="141" t="s">
        <v>531</v>
      </c>
      <c r="F144" s="141" t="s">
        <v>251</v>
      </c>
      <c r="G144" s="61"/>
      <c r="H144" s="61" t="s">
        <v>610</v>
      </c>
      <c r="I144" s="61" t="s">
        <v>251</v>
      </c>
      <c r="J144" s="61"/>
      <c r="K144" s="61" t="s">
        <v>251</v>
      </c>
      <c r="L144" s="61" t="s">
        <v>251</v>
      </c>
      <c r="M144" s="61"/>
      <c r="N144" s="61" t="s">
        <v>251</v>
      </c>
      <c r="O144" s="141" t="s">
        <v>251</v>
      </c>
      <c r="P144" s="61" t="s">
        <v>251</v>
      </c>
      <c r="Q144" s="141" t="s">
        <v>251</v>
      </c>
      <c r="R144" s="143"/>
      <c r="S144" s="61"/>
      <c r="T144" s="61"/>
      <c r="U144" s="61"/>
      <c r="V144" s="61"/>
      <c r="W144" s="61"/>
    </row>
    <row r="145" spans="1:23" s="39" customFormat="1" ht="15.75" x14ac:dyDescent="0.25">
      <c r="A145" s="41">
        <v>138</v>
      </c>
      <c r="B145" s="140">
        <v>40</v>
      </c>
      <c r="C145" s="60" t="s">
        <v>267</v>
      </c>
      <c r="D145" s="62" t="s">
        <v>392</v>
      </c>
      <c r="E145" s="141" t="s">
        <v>532</v>
      </c>
      <c r="F145" s="141" t="s">
        <v>251</v>
      </c>
      <c r="G145" s="61" t="s">
        <v>610</v>
      </c>
      <c r="H145" s="61" t="s">
        <v>610</v>
      </c>
      <c r="I145" s="61" t="s">
        <v>251</v>
      </c>
      <c r="J145" s="61"/>
      <c r="K145" s="61" t="s">
        <v>251</v>
      </c>
      <c r="L145" s="61" t="s">
        <v>251</v>
      </c>
      <c r="M145" s="61"/>
      <c r="N145" s="61" t="s">
        <v>251</v>
      </c>
      <c r="O145" s="141" t="s">
        <v>251</v>
      </c>
      <c r="P145" s="61" t="s">
        <v>251</v>
      </c>
      <c r="Q145" s="141" t="s">
        <v>251</v>
      </c>
      <c r="R145" s="143" t="s">
        <v>251</v>
      </c>
      <c r="S145" s="61"/>
      <c r="T145" s="61"/>
      <c r="U145" s="61"/>
      <c r="V145" s="61"/>
      <c r="W145" s="61"/>
    </row>
    <row r="146" spans="1:23" s="39" customFormat="1" ht="15.75" x14ac:dyDescent="0.25">
      <c r="A146" s="41">
        <v>139</v>
      </c>
      <c r="B146" s="140">
        <v>41</v>
      </c>
      <c r="C146" s="60" t="s">
        <v>268</v>
      </c>
      <c r="D146" s="62" t="s">
        <v>393</v>
      </c>
      <c r="E146" s="141" t="s">
        <v>531</v>
      </c>
      <c r="F146" s="141" t="s">
        <v>251</v>
      </c>
      <c r="G146" s="61"/>
      <c r="H146" s="61" t="s">
        <v>251</v>
      </c>
      <c r="I146" s="61" t="s">
        <v>251</v>
      </c>
      <c r="J146" s="141"/>
      <c r="K146" s="61" t="s">
        <v>251</v>
      </c>
      <c r="L146" s="141" t="s">
        <v>251</v>
      </c>
      <c r="M146" s="61"/>
      <c r="N146" s="141" t="s">
        <v>251</v>
      </c>
      <c r="O146" s="61" t="s">
        <v>251</v>
      </c>
      <c r="P146" s="61" t="s">
        <v>251</v>
      </c>
      <c r="Q146" s="141" t="s">
        <v>251</v>
      </c>
      <c r="R146" s="143"/>
      <c r="S146" s="61" t="s">
        <v>251</v>
      </c>
      <c r="T146" s="61" t="s">
        <v>251</v>
      </c>
      <c r="U146" s="61"/>
      <c r="V146" s="61"/>
      <c r="W146" s="61"/>
    </row>
    <row r="147" spans="1:23" s="39" customFormat="1" ht="15.75" x14ac:dyDescent="0.25">
      <c r="A147" s="41">
        <v>140</v>
      </c>
      <c r="B147" s="140">
        <v>41</v>
      </c>
      <c r="C147" s="60" t="s">
        <v>268</v>
      </c>
      <c r="D147" s="62" t="s">
        <v>394</v>
      </c>
      <c r="E147" s="141" t="s">
        <v>531</v>
      </c>
      <c r="F147" s="141" t="s">
        <v>251</v>
      </c>
      <c r="G147" s="61"/>
      <c r="H147" s="61" t="s">
        <v>251</v>
      </c>
      <c r="I147" s="61" t="s">
        <v>251</v>
      </c>
      <c r="J147" s="141"/>
      <c r="K147" s="61" t="s">
        <v>251</v>
      </c>
      <c r="L147" s="141" t="s">
        <v>251</v>
      </c>
      <c r="M147" s="61"/>
      <c r="N147" s="141" t="s">
        <v>251</v>
      </c>
      <c r="O147" s="61" t="s">
        <v>251</v>
      </c>
      <c r="P147" s="61" t="s">
        <v>251</v>
      </c>
      <c r="Q147" s="141" t="s">
        <v>251</v>
      </c>
      <c r="R147" s="143"/>
      <c r="S147" s="61" t="s">
        <v>251</v>
      </c>
      <c r="T147" s="61" t="s">
        <v>251</v>
      </c>
      <c r="U147" s="61"/>
      <c r="V147" s="61"/>
      <c r="W147" s="61"/>
    </row>
    <row r="148" spans="1:23" s="39" customFormat="1" ht="15.75" x14ac:dyDescent="0.25">
      <c r="A148" s="41">
        <v>141</v>
      </c>
      <c r="B148" s="140">
        <v>41</v>
      </c>
      <c r="C148" s="60" t="s">
        <v>268</v>
      </c>
      <c r="D148" s="62" t="s">
        <v>395</v>
      </c>
      <c r="E148" s="141" t="s">
        <v>532</v>
      </c>
      <c r="F148" s="141" t="s">
        <v>251</v>
      </c>
      <c r="G148" s="61"/>
      <c r="H148" s="61" t="s">
        <v>251</v>
      </c>
      <c r="I148" s="61" t="s">
        <v>251</v>
      </c>
      <c r="J148" s="141"/>
      <c r="K148" s="61" t="s">
        <v>251</v>
      </c>
      <c r="L148" s="141" t="s">
        <v>251</v>
      </c>
      <c r="M148" s="61"/>
      <c r="N148" s="141" t="s">
        <v>251</v>
      </c>
      <c r="O148" s="61" t="s">
        <v>251</v>
      </c>
      <c r="P148" s="61" t="s">
        <v>251</v>
      </c>
      <c r="Q148" s="141" t="s">
        <v>251</v>
      </c>
      <c r="R148" s="143" t="s">
        <v>251</v>
      </c>
      <c r="S148" s="61" t="s">
        <v>251</v>
      </c>
      <c r="T148" s="61" t="s">
        <v>251</v>
      </c>
      <c r="U148" s="61"/>
      <c r="V148" s="61"/>
      <c r="W148" s="61"/>
    </row>
    <row r="149" spans="1:23" s="39" customFormat="1" ht="15.75" x14ac:dyDescent="0.25">
      <c r="A149" s="41">
        <v>142</v>
      </c>
      <c r="B149" s="140">
        <v>41</v>
      </c>
      <c r="C149" s="60" t="s">
        <v>268</v>
      </c>
      <c r="D149" s="62" t="s">
        <v>396</v>
      </c>
      <c r="E149" s="141" t="s">
        <v>531</v>
      </c>
      <c r="F149" s="141"/>
      <c r="G149" s="61"/>
      <c r="H149" s="61" t="s">
        <v>610</v>
      </c>
      <c r="I149" s="61"/>
      <c r="J149" s="61"/>
      <c r="K149" s="61" t="s">
        <v>251</v>
      </c>
      <c r="L149" s="61" t="s">
        <v>251</v>
      </c>
      <c r="M149" s="61"/>
      <c r="N149" s="61" t="s">
        <v>251</v>
      </c>
      <c r="O149" s="61" t="s">
        <v>251</v>
      </c>
      <c r="P149" s="61" t="s">
        <v>251</v>
      </c>
      <c r="Q149" s="141" t="s">
        <v>251</v>
      </c>
      <c r="R149" s="143"/>
      <c r="S149" s="61"/>
      <c r="T149" s="61"/>
      <c r="U149" s="61"/>
      <c r="V149" s="61"/>
      <c r="W149" s="61"/>
    </row>
    <row r="150" spans="1:23" s="39" customFormat="1" ht="15.75" x14ac:dyDescent="0.25">
      <c r="A150" s="41">
        <v>143</v>
      </c>
      <c r="B150" s="140">
        <v>41</v>
      </c>
      <c r="C150" s="60" t="s">
        <v>268</v>
      </c>
      <c r="D150" s="62" t="s">
        <v>397</v>
      </c>
      <c r="E150" s="141" t="s">
        <v>531</v>
      </c>
      <c r="F150" s="141"/>
      <c r="G150" s="61"/>
      <c r="H150" s="61" t="s">
        <v>251</v>
      </c>
      <c r="I150" s="61" t="s">
        <v>251</v>
      </c>
      <c r="J150" s="141" t="s">
        <v>251</v>
      </c>
      <c r="K150" s="61" t="s">
        <v>251</v>
      </c>
      <c r="L150" s="141" t="s">
        <v>251</v>
      </c>
      <c r="M150" s="61"/>
      <c r="N150" s="141" t="s">
        <v>251</v>
      </c>
      <c r="O150" s="141" t="s">
        <v>251</v>
      </c>
      <c r="P150" s="61" t="s">
        <v>251</v>
      </c>
      <c r="Q150" s="141" t="s">
        <v>251</v>
      </c>
      <c r="R150" s="143"/>
      <c r="S150" s="61" t="s">
        <v>251</v>
      </c>
      <c r="T150" s="61" t="s">
        <v>251</v>
      </c>
      <c r="U150" s="61"/>
      <c r="V150" s="61"/>
      <c r="W150" s="61"/>
    </row>
    <row r="151" spans="1:23" s="39" customFormat="1" ht="15.75" x14ac:dyDescent="0.25">
      <c r="A151" s="41">
        <v>144</v>
      </c>
      <c r="B151" s="140">
        <v>41</v>
      </c>
      <c r="C151" s="60" t="s">
        <v>268</v>
      </c>
      <c r="D151" s="62" t="s">
        <v>398</v>
      </c>
      <c r="E151" s="141" t="s">
        <v>532</v>
      </c>
      <c r="F151" s="141" t="s">
        <v>251</v>
      </c>
      <c r="G151" s="61" t="s">
        <v>610</v>
      </c>
      <c r="H151" s="61"/>
      <c r="I151" s="61" t="s">
        <v>251</v>
      </c>
      <c r="J151" s="61"/>
      <c r="K151" s="61" t="s">
        <v>251</v>
      </c>
      <c r="L151" s="61" t="s">
        <v>251</v>
      </c>
      <c r="M151" s="61"/>
      <c r="N151" s="61" t="s">
        <v>251</v>
      </c>
      <c r="O151" s="61" t="s">
        <v>251</v>
      </c>
      <c r="P151" s="61" t="s">
        <v>251</v>
      </c>
      <c r="Q151" s="141" t="s">
        <v>251</v>
      </c>
      <c r="R151" s="143" t="s">
        <v>251</v>
      </c>
      <c r="S151" s="61" t="s">
        <v>251</v>
      </c>
      <c r="T151" s="61" t="s">
        <v>251</v>
      </c>
      <c r="U151" s="61"/>
      <c r="V151" s="61"/>
      <c r="W151" s="61"/>
    </row>
    <row r="152" spans="1:23" s="39" customFormat="1" ht="15.75" x14ac:dyDescent="0.25">
      <c r="A152" s="41">
        <v>145</v>
      </c>
      <c r="B152" s="140">
        <v>41</v>
      </c>
      <c r="C152" s="60" t="s">
        <v>268</v>
      </c>
      <c r="D152" s="62" t="s">
        <v>399</v>
      </c>
      <c r="E152" s="141" t="s">
        <v>531</v>
      </c>
      <c r="F152" s="141" t="s">
        <v>251</v>
      </c>
      <c r="G152" s="61"/>
      <c r="H152" s="61" t="s">
        <v>251</v>
      </c>
      <c r="I152" s="61" t="s">
        <v>251</v>
      </c>
      <c r="J152" s="141"/>
      <c r="K152" s="61" t="s">
        <v>251</v>
      </c>
      <c r="L152" s="141" t="s">
        <v>251</v>
      </c>
      <c r="M152" s="61"/>
      <c r="N152" s="141" t="s">
        <v>251</v>
      </c>
      <c r="O152" s="61" t="s">
        <v>251</v>
      </c>
      <c r="P152" s="61" t="s">
        <v>251</v>
      </c>
      <c r="Q152" s="141" t="s">
        <v>251</v>
      </c>
      <c r="R152" s="143"/>
      <c r="S152" s="61" t="s">
        <v>251</v>
      </c>
      <c r="T152" s="61" t="s">
        <v>251</v>
      </c>
      <c r="U152" s="61"/>
      <c r="V152" s="61"/>
      <c r="W152" s="61"/>
    </row>
    <row r="153" spans="1:23" s="39" customFormat="1" ht="15.75" x14ac:dyDescent="0.25">
      <c r="A153" s="41">
        <v>146</v>
      </c>
      <c r="B153" s="140">
        <v>41</v>
      </c>
      <c r="C153" s="60" t="s">
        <v>268</v>
      </c>
      <c r="D153" s="62" t="s">
        <v>400</v>
      </c>
      <c r="E153" s="141" t="s">
        <v>531</v>
      </c>
      <c r="F153" s="141" t="s">
        <v>251</v>
      </c>
      <c r="G153" s="61"/>
      <c r="H153" s="61" t="s">
        <v>251</v>
      </c>
      <c r="I153" s="61" t="s">
        <v>251</v>
      </c>
      <c r="J153" s="141"/>
      <c r="K153" s="61" t="s">
        <v>251</v>
      </c>
      <c r="L153" s="141" t="s">
        <v>251</v>
      </c>
      <c r="M153" s="61"/>
      <c r="N153" s="141" t="s">
        <v>251</v>
      </c>
      <c r="O153" s="61" t="s">
        <v>251</v>
      </c>
      <c r="P153" s="61" t="s">
        <v>251</v>
      </c>
      <c r="Q153" s="141" t="s">
        <v>251</v>
      </c>
      <c r="R153" s="143"/>
      <c r="S153" s="61" t="s">
        <v>251</v>
      </c>
      <c r="T153" s="61" t="s">
        <v>251</v>
      </c>
      <c r="U153" s="61"/>
      <c r="V153" s="61"/>
      <c r="W153" s="61"/>
    </row>
    <row r="154" spans="1:23" s="39" customFormat="1" ht="15.75" x14ac:dyDescent="0.25">
      <c r="A154" s="150">
        <v>147</v>
      </c>
      <c r="B154" s="140">
        <v>41</v>
      </c>
      <c r="C154" s="60" t="s">
        <v>268</v>
      </c>
      <c r="D154" s="62" t="s">
        <v>401</v>
      </c>
      <c r="E154" s="141" t="s">
        <v>532</v>
      </c>
      <c r="F154" s="141"/>
      <c r="G154" s="61"/>
      <c r="H154" s="61"/>
      <c r="I154" s="61"/>
      <c r="J154" s="61"/>
      <c r="K154" s="61"/>
      <c r="L154" s="61"/>
      <c r="M154" s="61"/>
      <c r="N154" s="61"/>
      <c r="O154" s="61" t="s">
        <v>251</v>
      </c>
      <c r="P154" s="61" t="s">
        <v>251</v>
      </c>
      <c r="Q154" s="141" t="s">
        <v>251</v>
      </c>
      <c r="R154" s="143" t="s">
        <v>251</v>
      </c>
      <c r="S154" s="61"/>
      <c r="T154" s="61"/>
      <c r="U154" s="61"/>
      <c r="V154" s="61"/>
      <c r="W154" s="61"/>
    </row>
    <row r="155" spans="1:23" s="39" customFormat="1" ht="15.75" x14ac:dyDescent="0.25">
      <c r="A155" s="41">
        <v>148</v>
      </c>
      <c r="B155" s="140">
        <v>41</v>
      </c>
      <c r="C155" s="60" t="s">
        <v>268</v>
      </c>
      <c r="D155" s="62" t="s">
        <v>402</v>
      </c>
      <c r="E155" s="141" t="s">
        <v>532</v>
      </c>
      <c r="F155" s="141" t="s">
        <v>251</v>
      </c>
      <c r="G155" s="61" t="s">
        <v>251</v>
      </c>
      <c r="H155" s="61" t="s">
        <v>251</v>
      </c>
      <c r="I155" s="61" t="s">
        <v>251</v>
      </c>
      <c r="J155" s="141" t="s">
        <v>251</v>
      </c>
      <c r="K155" s="61" t="s">
        <v>251</v>
      </c>
      <c r="L155" s="141" t="s">
        <v>251</v>
      </c>
      <c r="M155" s="61" t="s">
        <v>251</v>
      </c>
      <c r="N155" s="141" t="s">
        <v>251</v>
      </c>
      <c r="O155" s="141" t="s">
        <v>251</v>
      </c>
      <c r="P155" s="61" t="s">
        <v>251</v>
      </c>
      <c r="Q155" s="141" t="s">
        <v>251</v>
      </c>
      <c r="R155" s="143" t="s">
        <v>251</v>
      </c>
      <c r="S155" s="61" t="s">
        <v>251</v>
      </c>
      <c r="T155" s="61" t="s">
        <v>251</v>
      </c>
      <c r="U155" s="61"/>
      <c r="V155" s="61"/>
      <c r="W155" s="61"/>
    </row>
    <row r="156" spans="1:23" s="39" customFormat="1" ht="15.75" x14ac:dyDescent="0.25">
      <c r="A156" s="41">
        <v>149</v>
      </c>
      <c r="B156" s="140">
        <v>41</v>
      </c>
      <c r="C156" s="60" t="s">
        <v>268</v>
      </c>
      <c r="D156" s="62" t="s">
        <v>403</v>
      </c>
      <c r="E156" s="141" t="s">
        <v>531</v>
      </c>
      <c r="F156" s="141"/>
      <c r="G156" s="61"/>
      <c r="H156" s="61" t="s">
        <v>251</v>
      </c>
      <c r="I156" s="61"/>
      <c r="J156" s="61"/>
      <c r="K156" s="61" t="s">
        <v>251</v>
      </c>
      <c r="L156" s="61" t="s">
        <v>251</v>
      </c>
      <c r="M156" s="61"/>
      <c r="N156" s="61" t="s">
        <v>251</v>
      </c>
      <c r="O156" s="61" t="s">
        <v>251</v>
      </c>
      <c r="P156" s="61" t="s">
        <v>251</v>
      </c>
      <c r="Q156" s="141" t="s">
        <v>251</v>
      </c>
      <c r="R156" s="143" t="s">
        <v>251</v>
      </c>
      <c r="S156" s="61"/>
      <c r="T156" s="61"/>
      <c r="U156" s="61"/>
      <c r="V156" s="61"/>
      <c r="W156" s="61"/>
    </row>
    <row r="157" spans="1:23" s="39" customFormat="1" ht="15.75" x14ac:dyDescent="0.25">
      <c r="A157" s="41">
        <v>150</v>
      </c>
      <c r="B157" s="140">
        <v>41</v>
      </c>
      <c r="C157" s="60" t="s">
        <v>268</v>
      </c>
      <c r="D157" s="62" t="s">
        <v>404</v>
      </c>
      <c r="E157" s="141" t="s">
        <v>531</v>
      </c>
      <c r="F157" s="141"/>
      <c r="G157" s="61"/>
      <c r="H157" s="61" t="s">
        <v>251</v>
      </c>
      <c r="I157" s="61"/>
      <c r="J157" s="61"/>
      <c r="K157" s="61" t="s">
        <v>251</v>
      </c>
      <c r="L157" s="61"/>
      <c r="M157" s="61"/>
      <c r="N157" s="61" t="s">
        <v>251</v>
      </c>
      <c r="O157" s="61" t="s">
        <v>251</v>
      </c>
      <c r="P157" s="61" t="s">
        <v>251</v>
      </c>
      <c r="Q157" s="141" t="s">
        <v>251</v>
      </c>
      <c r="R157" s="143" t="s">
        <v>251</v>
      </c>
      <c r="S157" s="61"/>
      <c r="T157" s="61"/>
      <c r="U157" s="61"/>
      <c r="V157" s="61"/>
      <c r="W157" s="61"/>
    </row>
    <row r="158" spans="1:23" s="39" customFormat="1" ht="15.75" x14ac:dyDescent="0.25">
      <c r="A158" s="41">
        <v>151</v>
      </c>
      <c r="B158" s="140">
        <v>41</v>
      </c>
      <c r="C158" s="60" t="s">
        <v>268</v>
      </c>
      <c r="D158" s="62" t="s">
        <v>405</v>
      </c>
      <c r="E158" s="141" t="s">
        <v>531</v>
      </c>
      <c r="F158" s="141"/>
      <c r="G158" s="61"/>
      <c r="H158" s="61" t="s">
        <v>251</v>
      </c>
      <c r="I158" s="61"/>
      <c r="J158" s="61"/>
      <c r="K158" s="61" t="s">
        <v>251</v>
      </c>
      <c r="L158" s="61"/>
      <c r="M158" s="61"/>
      <c r="N158" s="61" t="s">
        <v>251</v>
      </c>
      <c r="O158" s="61" t="s">
        <v>251</v>
      </c>
      <c r="P158" s="61" t="s">
        <v>251</v>
      </c>
      <c r="Q158" s="141" t="s">
        <v>251</v>
      </c>
      <c r="R158" s="143" t="s">
        <v>251</v>
      </c>
      <c r="S158" s="61"/>
      <c r="T158" s="61"/>
      <c r="U158" s="61"/>
      <c r="V158" s="61"/>
      <c r="W158" s="61"/>
    </row>
    <row r="159" spans="1:23" s="39" customFormat="1" ht="15.75" x14ac:dyDescent="0.25">
      <c r="A159" s="41">
        <v>152</v>
      </c>
      <c r="B159" s="140">
        <v>41</v>
      </c>
      <c r="C159" s="60" t="s">
        <v>268</v>
      </c>
      <c r="D159" s="62" t="s">
        <v>406</v>
      </c>
      <c r="E159" s="141" t="s">
        <v>531</v>
      </c>
      <c r="F159" s="141"/>
      <c r="G159" s="61"/>
      <c r="H159" s="61" t="s">
        <v>251</v>
      </c>
      <c r="I159" s="61"/>
      <c r="J159" s="61"/>
      <c r="K159" s="61" t="s">
        <v>251</v>
      </c>
      <c r="L159" s="146"/>
      <c r="M159" s="61"/>
      <c r="N159" s="61" t="s">
        <v>251</v>
      </c>
      <c r="O159" s="61" t="s">
        <v>251</v>
      </c>
      <c r="P159" s="61" t="s">
        <v>251</v>
      </c>
      <c r="Q159" s="141" t="s">
        <v>251</v>
      </c>
      <c r="R159" s="143" t="s">
        <v>251</v>
      </c>
      <c r="S159" s="61"/>
      <c r="T159" s="61"/>
      <c r="U159" s="61"/>
      <c r="V159" s="61"/>
      <c r="W159" s="61"/>
    </row>
    <row r="160" spans="1:23" s="39" customFormat="1" ht="15.75" x14ac:dyDescent="0.25">
      <c r="A160" s="41">
        <v>153</v>
      </c>
      <c r="B160" s="140">
        <v>41</v>
      </c>
      <c r="C160" s="60" t="s">
        <v>268</v>
      </c>
      <c r="D160" s="62" t="s">
        <v>407</v>
      </c>
      <c r="E160" s="141" t="s">
        <v>532</v>
      </c>
      <c r="F160" s="141" t="s">
        <v>251</v>
      </c>
      <c r="G160" s="61" t="s">
        <v>251</v>
      </c>
      <c r="H160" s="61" t="s">
        <v>251</v>
      </c>
      <c r="I160" s="61" t="s">
        <v>251</v>
      </c>
      <c r="J160" s="61" t="s">
        <v>251</v>
      </c>
      <c r="K160" s="61" t="s">
        <v>251</v>
      </c>
      <c r="L160" s="61" t="s">
        <v>251</v>
      </c>
      <c r="M160" s="61" t="s">
        <v>251</v>
      </c>
      <c r="N160" s="61" t="s">
        <v>251</v>
      </c>
      <c r="O160" s="141" t="s">
        <v>251</v>
      </c>
      <c r="P160" s="61" t="s">
        <v>251</v>
      </c>
      <c r="Q160" s="141" t="s">
        <v>251</v>
      </c>
      <c r="R160" s="143" t="s">
        <v>251</v>
      </c>
      <c r="S160" s="61"/>
      <c r="T160" s="61"/>
      <c r="U160" s="61"/>
      <c r="V160" s="61"/>
      <c r="W160" s="61"/>
    </row>
    <row r="161" spans="1:23" s="39" customFormat="1" ht="15.75" x14ac:dyDescent="0.25">
      <c r="A161" s="41">
        <v>154</v>
      </c>
      <c r="B161" s="140">
        <v>43</v>
      </c>
      <c r="C161" s="60" t="s">
        <v>611</v>
      </c>
      <c r="D161" s="62" t="s">
        <v>612</v>
      </c>
      <c r="E161" s="141" t="s">
        <v>532</v>
      </c>
      <c r="F161" s="14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146"/>
      <c r="R161" s="143"/>
      <c r="S161" s="61"/>
      <c r="T161" s="61"/>
      <c r="U161" s="61"/>
      <c r="V161" s="141"/>
      <c r="W161" s="61"/>
    </row>
    <row r="162" spans="1:23" s="39" customFormat="1" ht="15.75" x14ac:dyDescent="0.25">
      <c r="A162" s="41">
        <v>155</v>
      </c>
      <c r="B162" s="140">
        <v>44</v>
      </c>
      <c r="C162" s="60" t="s">
        <v>269</v>
      </c>
      <c r="D162" s="62" t="s">
        <v>408</v>
      </c>
      <c r="E162" s="141" t="s">
        <v>531</v>
      </c>
      <c r="F162" s="141"/>
      <c r="G162" s="61"/>
      <c r="H162" s="61" t="s">
        <v>610</v>
      </c>
      <c r="I162" s="61"/>
      <c r="J162" s="61"/>
      <c r="K162" s="61"/>
      <c r="L162" s="61"/>
      <c r="M162" s="61"/>
      <c r="N162" s="61"/>
      <c r="O162" s="61"/>
      <c r="P162" s="61"/>
      <c r="Q162" s="146"/>
      <c r="R162" s="143"/>
      <c r="S162" s="61"/>
      <c r="T162" s="61"/>
      <c r="U162" s="61"/>
      <c r="V162" s="61"/>
      <c r="W162" s="61"/>
    </row>
    <row r="163" spans="1:23" s="39" customFormat="1" ht="15.75" x14ac:dyDescent="0.25">
      <c r="A163" s="41">
        <v>156</v>
      </c>
      <c r="B163" s="140">
        <v>44</v>
      </c>
      <c r="C163" s="60" t="s">
        <v>269</v>
      </c>
      <c r="D163" s="62" t="s">
        <v>409</v>
      </c>
      <c r="E163" s="141" t="s">
        <v>531</v>
      </c>
      <c r="F163" s="141"/>
      <c r="G163" s="61"/>
      <c r="H163" s="61" t="s">
        <v>610</v>
      </c>
      <c r="I163" s="61"/>
      <c r="J163" s="61"/>
      <c r="K163" s="61"/>
      <c r="L163" s="61"/>
      <c r="M163" s="61"/>
      <c r="N163" s="61"/>
      <c r="O163" s="61"/>
      <c r="P163" s="61"/>
      <c r="Q163" s="146"/>
      <c r="R163" s="143"/>
      <c r="S163" s="61"/>
      <c r="T163" s="61"/>
      <c r="U163" s="61"/>
      <c r="V163" s="61"/>
      <c r="W163" s="61"/>
    </row>
    <row r="164" spans="1:23" s="39" customFormat="1" ht="15.75" x14ac:dyDescent="0.25">
      <c r="A164" s="41">
        <v>157</v>
      </c>
      <c r="B164" s="140">
        <v>44</v>
      </c>
      <c r="C164" s="60" t="s">
        <v>269</v>
      </c>
      <c r="D164" s="62" t="s">
        <v>410</v>
      </c>
      <c r="E164" s="141" t="s">
        <v>532</v>
      </c>
      <c r="F164" s="141"/>
      <c r="G164" s="61"/>
      <c r="H164" s="61"/>
      <c r="I164" s="61"/>
      <c r="J164" s="61"/>
      <c r="K164" s="61"/>
      <c r="L164" s="61"/>
      <c r="M164" s="61"/>
      <c r="N164" s="61"/>
      <c r="O164" s="61" t="s">
        <v>251</v>
      </c>
      <c r="P164" s="61"/>
      <c r="Q164" s="146"/>
      <c r="R164" s="143" t="s">
        <v>251</v>
      </c>
      <c r="S164" s="61"/>
      <c r="T164" s="61"/>
      <c r="U164" s="61"/>
      <c r="V164" s="61"/>
      <c r="W164" s="61"/>
    </row>
    <row r="165" spans="1:23" s="39" customFormat="1" ht="15.75" x14ac:dyDescent="0.25">
      <c r="A165" s="41">
        <v>158</v>
      </c>
      <c r="B165" s="140">
        <v>50</v>
      </c>
      <c r="C165" s="60" t="s">
        <v>270</v>
      </c>
      <c r="D165" s="62" t="s">
        <v>411</v>
      </c>
      <c r="E165" s="141" t="s">
        <v>531</v>
      </c>
      <c r="F165" s="141"/>
      <c r="G165" s="61"/>
      <c r="H165" s="61" t="s">
        <v>251</v>
      </c>
      <c r="I165" s="61" t="s">
        <v>251</v>
      </c>
      <c r="J165" s="141"/>
      <c r="K165" s="141" t="s">
        <v>251</v>
      </c>
      <c r="L165" s="141" t="s">
        <v>251</v>
      </c>
      <c r="M165" s="61"/>
      <c r="N165" s="141" t="s">
        <v>251</v>
      </c>
      <c r="O165" s="141" t="s">
        <v>251</v>
      </c>
      <c r="P165" s="61" t="s">
        <v>251</v>
      </c>
      <c r="Q165" s="141" t="s">
        <v>251</v>
      </c>
      <c r="R165" s="143" t="s">
        <v>251</v>
      </c>
      <c r="S165" s="61" t="s">
        <v>251</v>
      </c>
      <c r="T165" s="61" t="s">
        <v>251</v>
      </c>
      <c r="U165" s="61"/>
      <c r="V165" s="61"/>
      <c r="W165" s="61"/>
    </row>
    <row r="166" spans="1:23" s="39" customFormat="1" ht="15.75" x14ac:dyDescent="0.25">
      <c r="A166" s="41">
        <v>159</v>
      </c>
      <c r="B166" s="140">
        <v>50</v>
      </c>
      <c r="C166" s="60" t="s">
        <v>270</v>
      </c>
      <c r="D166" s="62" t="s">
        <v>613</v>
      </c>
      <c r="E166" s="141" t="s">
        <v>531</v>
      </c>
      <c r="F166" s="141" t="s">
        <v>251</v>
      </c>
      <c r="G166" s="61"/>
      <c r="H166" s="61" t="s">
        <v>251</v>
      </c>
      <c r="I166" s="61" t="s">
        <v>251</v>
      </c>
      <c r="J166" s="141"/>
      <c r="K166" s="141" t="s">
        <v>251</v>
      </c>
      <c r="L166" s="141" t="s">
        <v>251</v>
      </c>
      <c r="M166" s="61"/>
      <c r="N166" s="141" t="s">
        <v>251</v>
      </c>
      <c r="O166" s="141" t="s">
        <v>251</v>
      </c>
      <c r="P166" s="61" t="s">
        <v>251</v>
      </c>
      <c r="Q166" s="141" t="s">
        <v>251</v>
      </c>
      <c r="R166" s="143" t="s">
        <v>251</v>
      </c>
      <c r="S166" s="61" t="s">
        <v>251</v>
      </c>
      <c r="T166" s="61" t="s">
        <v>251</v>
      </c>
      <c r="U166" s="61"/>
      <c r="V166" s="61"/>
      <c r="W166" s="61"/>
    </row>
    <row r="167" spans="1:23" s="39" customFormat="1" ht="15.75" x14ac:dyDescent="0.25">
      <c r="A167" s="41">
        <v>160</v>
      </c>
      <c r="B167" s="140">
        <v>50</v>
      </c>
      <c r="C167" s="60" t="s">
        <v>270</v>
      </c>
      <c r="D167" s="62" t="s">
        <v>109</v>
      </c>
      <c r="E167" s="141" t="s">
        <v>532</v>
      </c>
      <c r="F167" s="141"/>
      <c r="G167" s="61"/>
      <c r="H167" s="61"/>
      <c r="I167" s="61"/>
      <c r="J167" s="61"/>
      <c r="K167" s="61"/>
      <c r="L167" s="61"/>
      <c r="M167" s="61"/>
      <c r="N167" s="61"/>
      <c r="O167" s="141" t="s">
        <v>251</v>
      </c>
      <c r="P167" s="61"/>
      <c r="Q167" s="145"/>
      <c r="R167" s="143"/>
      <c r="S167" s="61"/>
      <c r="T167" s="61"/>
      <c r="U167" s="61"/>
      <c r="V167" s="141"/>
      <c r="W167" s="61"/>
    </row>
    <row r="168" spans="1:23" s="39" customFormat="1" ht="15.75" x14ac:dyDescent="0.25">
      <c r="A168" s="41">
        <v>161</v>
      </c>
      <c r="B168" s="140">
        <v>50</v>
      </c>
      <c r="C168" s="60" t="s">
        <v>270</v>
      </c>
      <c r="D168" s="62" t="s">
        <v>413</v>
      </c>
      <c r="E168" s="141" t="s">
        <v>531</v>
      </c>
      <c r="F168" s="141" t="s">
        <v>251</v>
      </c>
      <c r="G168" s="61"/>
      <c r="H168" s="61" t="s">
        <v>251</v>
      </c>
      <c r="I168" s="61" t="s">
        <v>251</v>
      </c>
      <c r="J168" s="141"/>
      <c r="K168" s="61" t="s">
        <v>251</v>
      </c>
      <c r="L168" s="141" t="s">
        <v>251</v>
      </c>
      <c r="M168" s="61"/>
      <c r="N168" s="141" t="s">
        <v>251</v>
      </c>
      <c r="O168" s="141" t="s">
        <v>251</v>
      </c>
      <c r="P168" s="61" t="s">
        <v>251</v>
      </c>
      <c r="Q168" s="141" t="s">
        <v>251</v>
      </c>
      <c r="R168" s="143" t="s">
        <v>251</v>
      </c>
      <c r="S168" s="61" t="s">
        <v>251</v>
      </c>
      <c r="T168" s="61" t="s">
        <v>251</v>
      </c>
      <c r="U168" s="61"/>
      <c r="V168" s="141"/>
      <c r="W168" s="61"/>
    </row>
    <row r="169" spans="1:23" s="39" customFormat="1" ht="15.75" x14ac:dyDescent="0.25">
      <c r="A169" s="41">
        <v>162</v>
      </c>
      <c r="B169" s="140">
        <v>50</v>
      </c>
      <c r="C169" s="60" t="s">
        <v>270</v>
      </c>
      <c r="D169" s="62" t="s">
        <v>414</v>
      </c>
      <c r="E169" s="141" t="s">
        <v>532</v>
      </c>
      <c r="F169" s="141" t="s">
        <v>251</v>
      </c>
      <c r="G169" s="61"/>
      <c r="H169" s="61"/>
      <c r="I169" s="61"/>
      <c r="J169" s="61"/>
      <c r="K169" s="61"/>
      <c r="L169" s="61"/>
      <c r="M169" s="61"/>
      <c r="N169" s="61"/>
      <c r="O169" s="145"/>
      <c r="P169" s="61" t="s">
        <v>251</v>
      </c>
      <c r="Q169" s="145"/>
      <c r="R169" s="143" t="s">
        <v>251</v>
      </c>
      <c r="S169" s="61"/>
      <c r="T169" s="61"/>
      <c r="U169" s="61"/>
      <c r="V169" s="141"/>
      <c r="W169" s="61"/>
    </row>
    <row r="170" spans="1:23" s="39" customFormat="1" ht="15.75" x14ac:dyDescent="0.25">
      <c r="A170" s="41">
        <v>163</v>
      </c>
      <c r="B170" s="140">
        <v>50</v>
      </c>
      <c r="C170" s="60" t="s">
        <v>270</v>
      </c>
      <c r="D170" s="62" t="s">
        <v>7</v>
      </c>
      <c r="E170" s="141" t="s">
        <v>532</v>
      </c>
      <c r="F170" s="141" t="s">
        <v>251</v>
      </c>
      <c r="G170" s="61" t="s">
        <v>251</v>
      </c>
      <c r="H170" s="61" t="s">
        <v>251</v>
      </c>
      <c r="I170" s="61" t="s">
        <v>251</v>
      </c>
      <c r="J170" s="141" t="s">
        <v>251</v>
      </c>
      <c r="K170" s="141" t="s">
        <v>251</v>
      </c>
      <c r="L170" s="141" t="s">
        <v>251</v>
      </c>
      <c r="M170" s="61" t="s">
        <v>251</v>
      </c>
      <c r="N170" s="141" t="s">
        <v>251</v>
      </c>
      <c r="O170" s="141" t="s">
        <v>251</v>
      </c>
      <c r="P170" s="61" t="s">
        <v>251</v>
      </c>
      <c r="Q170" s="141" t="s">
        <v>251</v>
      </c>
      <c r="R170" s="143" t="s">
        <v>251</v>
      </c>
      <c r="S170" s="61" t="s">
        <v>251</v>
      </c>
      <c r="T170" s="61" t="s">
        <v>251</v>
      </c>
      <c r="U170" s="61"/>
      <c r="V170" s="61"/>
      <c r="W170" s="61"/>
    </row>
    <row r="171" spans="1:23" s="39" customFormat="1" ht="15.75" x14ac:dyDescent="0.25">
      <c r="A171" s="41">
        <v>164</v>
      </c>
      <c r="B171" s="140">
        <v>50</v>
      </c>
      <c r="C171" s="60" t="s">
        <v>270</v>
      </c>
      <c r="D171" s="62" t="s">
        <v>415</v>
      </c>
      <c r="E171" s="141" t="s">
        <v>532</v>
      </c>
      <c r="F171" s="14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141"/>
      <c r="R171" s="143"/>
      <c r="S171" s="61"/>
      <c r="T171" s="61"/>
      <c r="U171" s="61"/>
      <c r="V171" s="61"/>
      <c r="W171" s="61"/>
    </row>
    <row r="172" spans="1:23" s="39" customFormat="1" ht="15.75" x14ac:dyDescent="0.25">
      <c r="A172" s="41">
        <v>165</v>
      </c>
      <c r="B172" s="140">
        <v>50</v>
      </c>
      <c r="C172" s="60" t="s">
        <v>270</v>
      </c>
      <c r="D172" s="62" t="s">
        <v>416</v>
      </c>
      <c r="E172" s="141" t="s">
        <v>532</v>
      </c>
      <c r="F172" s="141" t="s">
        <v>251</v>
      </c>
      <c r="G172" s="61"/>
      <c r="H172" s="61"/>
      <c r="I172" s="61"/>
      <c r="J172" s="61"/>
      <c r="K172" s="61"/>
      <c r="L172" s="61"/>
      <c r="M172" s="61"/>
      <c r="N172" s="61"/>
      <c r="O172" s="141" t="s">
        <v>251</v>
      </c>
      <c r="P172" s="61" t="s">
        <v>251</v>
      </c>
      <c r="Q172" s="145"/>
      <c r="R172" s="143"/>
      <c r="S172" s="61"/>
      <c r="T172" s="61"/>
      <c r="U172" s="61"/>
      <c r="V172" s="141"/>
      <c r="W172" s="61"/>
    </row>
    <row r="173" spans="1:23" s="39" customFormat="1" ht="15.75" x14ac:dyDescent="0.25">
      <c r="A173" s="41">
        <v>166</v>
      </c>
      <c r="B173" s="140">
        <v>50</v>
      </c>
      <c r="C173" s="60" t="s">
        <v>270</v>
      </c>
      <c r="D173" s="62" t="s">
        <v>417</v>
      </c>
      <c r="E173" s="141" t="s">
        <v>531</v>
      </c>
      <c r="F173" s="14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145"/>
      <c r="R173" s="143"/>
      <c r="S173" s="61"/>
      <c r="T173" s="61"/>
      <c r="U173" s="61"/>
      <c r="V173" s="141"/>
      <c r="W173" s="61"/>
    </row>
    <row r="174" spans="1:23" s="39" customFormat="1" ht="15.75" x14ac:dyDescent="0.25">
      <c r="A174" s="41">
        <v>167</v>
      </c>
      <c r="B174" s="140">
        <v>50</v>
      </c>
      <c r="C174" s="60" t="s">
        <v>270</v>
      </c>
      <c r="D174" s="62" t="s">
        <v>418</v>
      </c>
      <c r="E174" s="141" t="s">
        <v>532</v>
      </c>
      <c r="F174" s="141"/>
      <c r="G174" s="61"/>
      <c r="H174" s="61"/>
      <c r="I174" s="61"/>
      <c r="J174" s="61"/>
      <c r="K174" s="61"/>
      <c r="L174" s="61"/>
      <c r="M174" s="61"/>
      <c r="N174" s="61"/>
      <c r="O174" s="141" t="s">
        <v>251</v>
      </c>
      <c r="P174" s="61" t="s">
        <v>251</v>
      </c>
      <c r="Q174" s="145"/>
      <c r="R174" s="143"/>
      <c r="S174" s="61"/>
      <c r="T174" s="61"/>
      <c r="U174" s="61"/>
      <c r="V174" s="141"/>
      <c r="W174" s="61"/>
    </row>
    <row r="175" spans="1:23" s="39" customFormat="1" ht="15.75" x14ac:dyDescent="0.25">
      <c r="A175" s="41">
        <v>168</v>
      </c>
      <c r="B175" s="140">
        <v>50</v>
      </c>
      <c r="C175" s="60" t="s">
        <v>270</v>
      </c>
      <c r="D175" s="62" t="s">
        <v>419</v>
      </c>
      <c r="E175" s="141" t="s">
        <v>532</v>
      </c>
      <c r="F175" s="141" t="s">
        <v>251</v>
      </c>
      <c r="G175" s="61"/>
      <c r="H175" s="61" t="s">
        <v>606</v>
      </c>
      <c r="I175" s="61"/>
      <c r="J175" s="61" t="s">
        <v>251</v>
      </c>
      <c r="K175" s="145"/>
      <c r="L175" s="145"/>
      <c r="M175" s="61" t="s">
        <v>251</v>
      </c>
      <c r="N175" s="61"/>
      <c r="O175" s="141" t="s">
        <v>251</v>
      </c>
      <c r="P175" s="61" t="s">
        <v>251</v>
      </c>
      <c r="Q175" s="61" t="s">
        <v>251</v>
      </c>
      <c r="R175" s="143"/>
      <c r="S175" s="145"/>
      <c r="T175" s="145"/>
      <c r="U175" s="61"/>
      <c r="V175" s="61"/>
      <c r="W175" s="61"/>
    </row>
    <row r="176" spans="1:23" s="39" customFormat="1" ht="15.75" x14ac:dyDescent="0.25">
      <c r="A176" s="41">
        <v>169</v>
      </c>
      <c r="B176" s="140">
        <v>50</v>
      </c>
      <c r="C176" s="60" t="s">
        <v>270</v>
      </c>
      <c r="D176" s="62" t="s">
        <v>420</v>
      </c>
      <c r="E176" s="141" t="s">
        <v>532</v>
      </c>
      <c r="F176" s="141"/>
      <c r="G176" s="61"/>
      <c r="H176" s="61"/>
      <c r="I176" s="61"/>
      <c r="J176" s="61"/>
      <c r="K176" s="61"/>
      <c r="L176" s="61"/>
      <c r="M176" s="61"/>
      <c r="N176" s="61"/>
      <c r="O176" s="141" t="s">
        <v>251</v>
      </c>
      <c r="P176" s="61"/>
      <c r="Q176" s="145"/>
      <c r="R176" s="143"/>
      <c r="S176" s="61"/>
      <c r="T176" s="61"/>
      <c r="U176" s="61"/>
      <c r="V176" s="141"/>
      <c r="W176" s="61"/>
    </row>
    <row r="177" spans="1:23" s="39" customFormat="1" ht="15.75" x14ac:dyDescent="0.25">
      <c r="A177" s="41">
        <v>170</v>
      </c>
      <c r="B177" s="140">
        <v>50</v>
      </c>
      <c r="C177" s="60" t="s">
        <v>270</v>
      </c>
      <c r="D177" s="62" t="s">
        <v>421</v>
      </c>
      <c r="E177" s="141" t="s">
        <v>532</v>
      </c>
      <c r="F177" s="141" t="s">
        <v>251</v>
      </c>
      <c r="G177" s="61"/>
      <c r="H177" s="61"/>
      <c r="I177" s="61"/>
      <c r="J177" s="61"/>
      <c r="K177" s="61"/>
      <c r="L177" s="61"/>
      <c r="M177" s="61"/>
      <c r="N177" s="61"/>
      <c r="O177" s="141" t="s">
        <v>251</v>
      </c>
      <c r="P177" s="61" t="s">
        <v>251</v>
      </c>
      <c r="Q177" s="145"/>
      <c r="R177" s="143"/>
      <c r="S177" s="61"/>
      <c r="T177" s="61"/>
      <c r="U177" s="61"/>
      <c r="V177" s="61"/>
      <c r="W177" s="61"/>
    </row>
    <row r="178" spans="1:23" s="39" customFormat="1" ht="15.75" x14ac:dyDescent="0.25">
      <c r="A178" s="41">
        <v>171</v>
      </c>
      <c r="B178" s="140">
        <v>50</v>
      </c>
      <c r="C178" s="60" t="s">
        <v>270</v>
      </c>
      <c r="D178" s="62" t="s">
        <v>422</v>
      </c>
      <c r="E178" s="141" t="s">
        <v>531</v>
      </c>
      <c r="F178" s="141" t="s">
        <v>251</v>
      </c>
      <c r="G178" s="61"/>
      <c r="H178" s="61"/>
      <c r="I178" s="61"/>
      <c r="J178" s="61"/>
      <c r="K178" s="141" t="s">
        <v>251</v>
      </c>
      <c r="L178" s="61"/>
      <c r="M178" s="61"/>
      <c r="N178" s="61"/>
      <c r="O178" s="61" t="s">
        <v>251</v>
      </c>
      <c r="P178" s="61" t="s">
        <v>251</v>
      </c>
      <c r="Q178" s="141" t="s">
        <v>251</v>
      </c>
      <c r="R178" s="143"/>
      <c r="S178" s="61" t="s">
        <v>251</v>
      </c>
      <c r="T178" s="61" t="s">
        <v>251</v>
      </c>
      <c r="U178" s="61"/>
      <c r="V178" s="61"/>
      <c r="W178" s="61"/>
    </row>
    <row r="179" spans="1:23" s="39" customFormat="1" ht="15.75" x14ac:dyDescent="0.25">
      <c r="A179" s="41">
        <v>172</v>
      </c>
      <c r="B179" s="140">
        <v>50</v>
      </c>
      <c r="C179" s="60" t="s">
        <v>270</v>
      </c>
      <c r="D179" s="62" t="s">
        <v>423</v>
      </c>
      <c r="E179" s="141" t="s">
        <v>532</v>
      </c>
      <c r="F179" s="141"/>
      <c r="G179" s="61"/>
      <c r="H179" s="61"/>
      <c r="I179" s="61"/>
      <c r="J179" s="61"/>
      <c r="K179" s="61"/>
      <c r="L179" s="61"/>
      <c r="M179" s="61"/>
      <c r="N179" s="61"/>
      <c r="O179" s="61"/>
      <c r="P179" s="61" t="s">
        <v>251</v>
      </c>
      <c r="Q179" s="141" t="s">
        <v>251</v>
      </c>
      <c r="R179" s="143"/>
      <c r="S179" s="61"/>
      <c r="T179" s="61"/>
      <c r="U179" s="61"/>
      <c r="V179" s="141"/>
      <c r="W179" s="61"/>
    </row>
    <row r="180" spans="1:23" s="39" customFormat="1" ht="15.75" x14ac:dyDescent="0.25">
      <c r="A180" s="41">
        <v>173</v>
      </c>
      <c r="B180" s="140">
        <v>50</v>
      </c>
      <c r="C180" s="60" t="s">
        <v>270</v>
      </c>
      <c r="D180" s="62" t="s">
        <v>61</v>
      </c>
      <c r="E180" s="141" t="s">
        <v>532</v>
      </c>
      <c r="F180" s="141" t="s">
        <v>251</v>
      </c>
      <c r="G180" s="61" t="s">
        <v>251</v>
      </c>
      <c r="H180" s="61" t="s">
        <v>251</v>
      </c>
      <c r="I180" s="61"/>
      <c r="J180" s="141"/>
      <c r="K180" s="141" t="s">
        <v>251</v>
      </c>
      <c r="L180" s="141" t="s">
        <v>251</v>
      </c>
      <c r="M180" s="61"/>
      <c r="N180" s="141" t="s">
        <v>251</v>
      </c>
      <c r="O180" s="141" t="s">
        <v>251</v>
      </c>
      <c r="P180" s="61" t="s">
        <v>251</v>
      </c>
      <c r="Q180" s="141" t="s">
        <v>251</v>
      </c>
      <c r="R180" s="143"/>
      <c r="S180" s="61" t="s">
        <v>251</v>
      </c>
      <c r="T180" s="61" t="s">
        <v>251</v>
      </c>
      <c r="U180" s="61"/>
      <c r="V180" s="61"/>
      <c r="W180" s="61"/>
    </row>
    <row r="181" spans="1:23" s="39" customFormat="1" ht="15.75" x14ac:dyDescent="0.25">
      <c r="A181" s="41">
        <v>174</v>
      </c>
      <c r="B181" s="140">
        <v>50</v>
      </c>
      <c r="C181" s="60" t="s">
        <v>270</v>
      </c>
      <c r="D181" s="62" t="s">
        <v>424</v>
      </c>
      <c r="E181" s="141" t="s">
        <v>531</v>
      </c>
      <c r="F181" s="141"/>
      <c r="G181" s="61"/>
      <c r="H181" s="61"/>
      <c r="I181" s="61"/>
      <c r="J181" s="61"/>
      <c r="K181" s="61"/>
      <c r="L181" s="61"/>
      <c r="M181" s="61"/>
      <c r="N181" s="61"/>
      <c r="O181" s="61"/>
      <c r="P181" s="61" t="s">
        <v>251</v>
      </c>
      <c r="Q181" s="145"/>
      <c r="R181" s="143"/>
      <c r="S181" s="61"/>
      <c r="T181" s="61"/>
      <c r="U181" s="61"/>
      <c r="V181" s="61"/>
      <c r="W181" s="61"/>
    </row>
    <row r="182" spans="1:23" s="39" customFormat="1" ht="15.75" x14ac:dyDescent="0.25">
      <c r="A182" s="41">
        <v>175</v>
      </c>
      <c r="B182" s="140">
        <v>50</v>
      </c>
      <c r="C182" s="60" t="s">
        <v>270</v>
      </c>
      <c r="D182" s="62" t="s">
        <v>425</v>
      </c>
      <c r="E182" s="141" t="s">
        <v>532</v>
      </c>
      <c r="F182" s="141" t="s">
        <v>251</v>
      </c>
      <c r="G182" s="61"/>
      <c r="H182" s="61"/>
      <c r="I182" s="61"/>
      <c r="J182" s="61"/>
      <c r="K182" s="61"/>
      <c r="L182" s="61"/>
      <c r="M182" s="61" t="s">
        <v>251</v>
      </c>
      <c r="N182" s="61"/>
      <c r="O182" s="141" t="s">
        <v>251</v>
      </c>
      <c r="P182" s="61" t="s">
        <v>251</v>
      </c>
      <c r="Q182" s="141" t="s">
        <v>251</v>
      </c>
      <c r="R182" s="143"/>
      <c r="S182" s="61"/>
      <c r="T182" s="61"/>
      <c r="U182" s="61"/>
      <c r="V182" s="141"/>
      <c r="W182" s="61"/>
    </row>
    <row r="183" spans="1:23" s="39" customFormat="1" ht="15.75" x14ac:dyDescent="0.25">
      <c r="A183" s="41">
        <v>176</v>
      </c>
      <c r="B183" s="140">
        <v>60</v>
      </c>
      <c r="C183" s="60" t="s">
        <v>614</v>
      </c>
      <c r="D183" s="62" t="s">
        <v>426</v>
      </c>
      <c r="E183" s="141" t="s">
        <v>532</v>
      </c>
      <c r="F183" s="141"/>
      <c r="G183" s="61"/>
      <c r="H183" s="61" t="s">
        <v>610</v>
      </c>
      <c r="I183" s="61"/>
      <c r="J183" s="61"/>
      <c r="K183" s="61"/>
      <c r="L183" s="61"/>
      <c r="M183" s="61"/>
      <c r="N183" s="61"/>
      <c r="O183" s="61" t="s">
        <v>251</v>
      </c>
      <c r="P183" s="61" t="s">
        <v>251</v>
      </c>
      <c r="Q183" s="141" t="s">
        <v>251</v>
      </c>
      <c r="R183" s="143"/>
      <c r="S183" s="61"/>
      <c r="T183" s="61"/>
      <c r="U183" s="61"/>
      <c r="V183" s="61"/>
      <c r="W183" s="61"/>
    </row>
    <row r="184" spans="1:23" s="39" customFormat="1" ht="15.75" x14ac:dyDescent="0.25">
      <c r="A184" s="41">
        <v>177</v>
      </c>
      <c r="B184" s="140">
        <v>60</v>
      </c>
      <c r="C184" s="60" t="s">
        <v>614</v>
      </c>
      <c r="D184" s="62" t="s">
        <v>427</v>
      </c>
      <c r="E184" s="141" t="s">
        <v>532</v>
      </c>
      <c r="F184" s="145"/>
      <c r="G184" s="61" t="s">
        <v>251</v>
      </c>
      <c r="H184" s="61"/>
      <c r="I184" s="141" t="s">
        <v>251</v>
      </c>
      <c r="J184" s="141"/>
      <c r="K184" s="141" t="s">
        <v>251</v>
      </c>
      <c r="L184" s="141" t="s">
        <v>251</v>
      </c>
      <c r="M184" s="61"/>
      <c r="N184" s="141" t="s">
        <v>251</v>
      </c>
      <c r="O184" s="61" t="s">
        <v>251</v>
      </c>
      <c r="P184" s="61" t="s">
        <v>251</v>
      </c>
      <c r="Q184" s="141" t="s">
        <v>251</v>
      </c>
      <c r="R184" s="143"/>
      <c r="S184" s="61" t="s">
        <v>251</v>
      </c>
      <c r="T184" s="61" t="s">
        <v>251</v>
      </c>
      <c r="U184" s="61"/>
      <c r="V184" s="61"/>
      <c r="W184" s="61"/>
    </row>
    <row r="185" spans="1:23" s="39" customFormat="1" ht="15.75" x14ac:dyDescent="0.25">
      <c r="A185" s="41">
        <v>178</v>
      </c>
      <c r="B185" s="140">
        <v>60</v>
      </c>
      <c r="C185" s="60" t="s">
        <v>614</v>
      </c>
      <c r="D185" s="62" t="s">
        <v>428</v>
      </c>
      <c r="E185" s="141" t="s">
        <v>531</v>
      </c>
      <c r="F185" s="14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145"/>
      <c r="R185" s="143"/>
      <c r="S185" s="61"/>
      <c r="T185" s="61"/>
      <c r="U185" s="61"/>
      <c r="V185" s="61"/>
      <c r="W185" s="61"/>
    </row>
    <row r="186" spans="1:23" s="39" customFormat="1" ht="15.75" x14ac:dyDescent="0.25">
      <c r="A186" s="41">
        <v>179</v>
      </c>
      <c r="B186" s="140">
        <v>61</v>
      </c>
      <c r="C186" s="60" t="s">
        <v>615</v>
      </c>
      <c r="D186" s="62" t="s">
        <v>429</v>
      </c>
      <c r="E186" s="141" t="s">
        <v>532</v>
      </c>
      <c r="F186" s="14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145"/>
      <c r="R186" s="143"/>
      <c r="S186" s="61"/>
      <c r="T186" s="61"/>
      <c r="U186" s="61"/>
      <c r="V186" s="141"/>
      <c r="W186" s="61"/>
    </row>
    <row r="187" spans="1:23" s="39" customFormat="1" ht="15.75" x14ac:dyDescent="0.25">
      <c r="A187" s="41">
        <v>180</v>
      </c>
      <c r="B187" s="140">
        <v>61</v>
      </c>
      <c r="C187" s="60" t="s">
        <v>615</v>
      </c>
      <c r="D187" s="62" t="s">
        <v>430</v>
      </c>
      <c r="E187" s="141" t="s">
        <v>531</v>
      </c>
      <c r="F187" s="14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145"/>
      <c r="R187" s="143"/>
      <c r="S187" s="61"/>
      <c r="T187" s="61"/>
      <c r="U187" s="61"/>
      <c r="V187" s="61"/>
      <c r="W187" s="61"/>
    </row>
    <row r="188" spans="1:23" s="39" customFormat="1" ht="15.75" x14ac:dyDescent="0.25">
      <c r="A188" s="41">
        <v>181</v>
      </c>
      <c r="B188" s="140">
        <v>61</v>
      </c>
      <c r="C188" s="60" t="s">
        <v>615</v>
      </c>
      <c r="D188" s="62" t="s">
        <v>431</v>
      </c>
      <c r="E188" s="141" t="s">
        <v>531</v>
      </c>
      <c r="F188" s="14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145"/>
      <c r="R188" s="143"/>
      <c r="S188" s="61"/>
      <c r="T188" s="61"/>
      <c r="U188" s="61"/>
      <c r="V188" s="61"/>
      <c r="W188" s="61"/>
    </row>
    <row r="189" spans="1:23" s="39" customFormat="1" ht="15.75" x14ac:dyDescent="0.25">
      <c r="A189" s="41">
        <v>182</v>
      </c>
      <c r="B189" s="140">
        <v>62</v>
      </c>
      <c r="C189" s="60" t="s">
        <v>616</v>
      </c>
      <c r="D189" s="62" t="s">
        <v>432</v>
      </c>
      <c r="E189" s="141" t="s">
        <v>532</v>
      </c>
      <c r="F189" s="141"/>
      <c r="G189" s="61"/>
      <c r="H189" s="61"/>
      <c r="I189" s="61"/>
      <c r="J189" s="61"/>
      <c r="K189" s="61"/>
      <c r="L189" s="61"/>
      <c r="M189" s="61"/>
      <c r="N189" s="61"/>
      <c r="O189" s="61" t="s">
        <v>251</v>
      </c>
      <c r="P189" s="61" t="s">
        <v>251</v>
      </c>
      <c r="Q189" s="145"/>
      <c r="R189" s="143"/>
      <c r="S189" s="61"/>
      <c r="T189" s="61"/>
      <c r="U189" s="61"/>
      <c r="V189" s="61"/>
      <c r="W189" s="61"/>
    </row>
    <row r="190" spans="1:23" s="39" customFormat="1" ht="15.75" x14ac:dyDescent="0.25">
      <c r="A190" s="41">
        <v>183</v>
      </c>
      <c r="B190" s="140">
        <v>62</v>
      </c>
      <c r="C190" s="60" t="s">
        <v>616</v>
      </c>
      <c r="D190" s="62" t="s">
        <v>433</v>
      </c>
      <c r="E190" s="141" t="s">
        <v>532</v>
      </c>
      <c r="F190" s="141"/>
      <c r="G190" s="61"/>
      <c r="H190" s="61" t="s">
        <v>610</v>
      </c>
      <c r="I190" s="61"/>
      <c r="J190" s="61"/>
      <c r="K190" s="61"/>
      <c r="L190" s="61"/>
      <c r="M190" s="61"/>
      <c r="N190" s="61"/>
      <c r="O190" s="61" t="s">
        <v>251</v>
      </c>
      <c r="P190" s="61" t="s">
        <v>251</v>
      </c>
      <c r="Q190" s="145"/>
      <c r="R190" s="143"/>
      <c r="S190" s="61"/>
      <c r="T190" s="61"/>
      <c r="U190" s="61"/>
      <c r="V190" s="61"/>
      <c r="W190" s="61"/>
    </row>
    <row r="191" spans="1:23" s="39" customFormat="1" ht="15.75" x14ac:dyDescent="0.25">
      <c r="A191" s="41">
        <v>184</v>
      </c>
      <c r="B191" s="140">
        <v>62</v>
      </c>
      <c r="C191" s="60" t="s">
        <v>616</v>
      </c>
      <c r="D191" s="62" t="s">
        <v>434</v>
      </c>
      <c r="E191" s="141" t="s">
        <v>532</v>
      </c>
      <c r="F191" s="141" t="s">
        <v>251</v>
      </c>
      <c r="G191" s="61" t="s">
        <v>978</v>
      </c>
      <c r="H191" s="61" t="s">
        <v>610</v>
      </c>
      <c r="I191" s="61" t="s">
        <v>251</v>
      </c>
      <c r="J191" s="61" t="s">
        <v>251</v>
      </c>
      <c r="K191" s="61" t="s">
        <v>251</v>
      </c>
      <c r="L191" s="61" t="s">
        <v>251</v>
      </c>
      <c r="M191" s="61" t="s">
        <v>251</v>
      </c>
      <c r="N191" s="61" t="s">
        <v>251</v>
      </c>
      <c r="O191" s="141" t="s">
        <v>251</v>
      </c>
      <c r="P191" s="61" t="s">
        <v>251</v>
      </c>
      <c r="Q191" s="141" t="s">
        <v>251</v>
      </c>
      <c r="R191" s="143" t="s">
        <v>251</v>
      </c>
      <c r="S191" s="61"/>
      <c r="T191" s="61"/>
      <c r="U191" s="61" t="s">
        <v>251</v>
      </c>
      <c r="V191" s="61"/>
      <c r="W191" s="61"/>
    </row>
    <row r="192" spans="1:23" s="39" customFormat="1" ht="15.75" x14ac:dyDescent="0.25">
      <c r="A192" s="41">
        <v>185</v>
      </c>
      <c r="B192" s="140">
        <v>64</v>
      </c>
      <c r="C192" s="60" t="s">
        <v>275</v>
      </c>
      <c r="D192" s="62" t="s">
        <v>435</v>
      </c>
      <c r="E192" s="141" t="s">
        <v>531</v>
      </c>
      <c r="F192" s="141"/>
      <c r="G192" s="61"/>
      <c r="H192" s="61" t="s">
        <v>610</v>
      </c>
      <c r="I192" s="61"/>
      <c r="J192" s="61"/>
      <c r="K192" s="61"/>
      <c r="L192" s="61"/>
      <c r="M192" s="61"/>
      <c r="N192" s="61"/>
      <c r="O192" s="61"/>
      <c r="P192" s="61"/>
      <c r="Q192" s="145"/>
      <c r="R192" s="143"/>
      <c r="S192" s="61"/>
      <c r="T192" s="61"/>
      <c r="U192" s="61"/>
      <c r="V192" s="61"/>
      <c r="W192" s="61"/>
    </row>
    <row r="193" spans="1:23" s="39" customFormat="1" ht="15.75" x14ac:dyDescent="0.25">
      <c r="A193" s="41">
        <v>186</v>
      </c>
      <c r="B193" s="140">
        <v>64</v>
      </c>
      <c r="C193" s="60" t="s">
        <v>275</v>
      </c>
      <c r="D193" s="62" t="s">
        <v>436</v>
      </c>
      <c r="E193" s="141" t="s">
        <v>531</v>
      </c>
      <c r="F193" s="14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145"/>
      <c r="R193" s="143"/>
      <c r="S193" s="61"/>
      <c r="T193" s="61"/>
      <c r="U193" s="61"/>
      <c r="V193" s="61"/>
      <c r="W193" s="61"/>
    </row>
    <row r="194" spans="1:23" s="39" customFormat="1" ht="15.75" x14ac:dyDescent="0.25">
      <c r="A194" s="41">
        <v>187</v>
      </c>
      <c r="B194" s="140">
        <v>64</v>
      </c>
      <c r="C194" s="60" t="s">
        <v>275</v>
      </c>
      <c r="D194" s="62" t="s">
        <v>437</v>
      </c>
      <c r="E194" s="141" t="s">
        <v>532</v>
      </c>
      <c r="F194" s="141"/>
      <c r="G194" s="61"/>
      <c r="H194" s="61"/>
      <c r="I194" s="61"/>
      <c r="J194" s="61"/>
      <c r="K194" s="61"/>
      <c r="L194" s="61"/>
      <c r="M194" s="61"/>
      <c r="N194" s="61"/>
      <c r="O194" s="141" t="s">
        <v>251</v>
      </c>
      <c r="P194" s="61"/>
      <c r="Q194" s="145"/>
      <c r="R194" s="143"/>
      <c r="S194" s="61"/>
      <c r="T194" s="61"/>
      <c r="U194" s="61"/>
      <c r="V194" s="141"/>
      <c r="W194" s="61"/>
    </row>
    <row r="195" spans="1:23" s="39" customFormat="1" ht="15.75" x14ac:dyDescent="0.25">
      <c r="A195" s="41">
        <v>188</v>
      </c>
      <c r="B195" s="140">
        <v>70</v>
      </c>
      <c r="C195" s="60" t="s">
        <v>276</v>
      </c>
      <c r="D195" s="62" t="s">
        <v>438</v>
      </c>
      <c r="E195" s="141" t="s">
        <v>531</v>
      </c>
      <c r="F195" s="14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145"/>
      <c r="R195" s="145"/>
      <c r="S195" s="61"/>
      <c r="T195" s="61"/>
      <c r="U195" s="61"/>
      <c r="V195" s="61"/>
      <c r="W195" s="61"/>
    </row>
    <row r="196" spans="1:23" s="39" customFormat="1" ht="15.75" x14ac:dyDescent="0.25">
      <c r="A196" s="41">
        <v>189</v>
      </c>
      <c r="B196" s="140">
        <v>70</v>
      </c>
      <c r="C196" s="60" t="s">
        <v>276</v>
      </c>
      <c r="D196" s="62" t="s">
        <v>439</v>
      </c>
      <c r="E196" s="141" t="s">
        <v>531</v>
      </c>
      <c r="F196" s="141"/>
      <c r="G196" s="61"/>
      <c r="H196" s="61" t="s">
        <v>610</v>
      </c>
      <c r="I196" s="61"/>
      <c r="J196" s="61"/>
      <c r="K196" s="61"/>
      <c r="L196" s="61"/>
      <c r="M196" s="61"/>
      <c r="N196" s="61"/>
      <c r="O196" s="61"/>
      <c r="P196" s="61" t="s">
        <v>251</v>
      </c>
      <c r="Q196" s="145"/>
      <c r="R196" s="145"/>
      <c r="S196" s="61"/>
      <c r="T196" s="61"/>
      <c r="U196" s="61"/>
      <c r="V196" s="61"/>
      <c r="W196" s="61"/>
    </row>
    <row r="197" spans="1:23" s="39" customFormat="1" ht="15.75" x14ac:dyDescent="0.25">
      <c r="A197" s="41">
        <v>190</v>
      </c>
      <c r="B197" s="140">
        <v>70</v>
      </c>
      <c r="C197" s="60" t="s">
        <v>276</v>
      </c>
      <c r="D197" s="62" t="s">
        <v>440</v>
      </c>
      <c r="E197" s="141" t="s">
        <v>531</v>
      </c>
      <c r="F197" s="141"/>
      <c r="G197" s="61"/>
      <c r="H197" s="61" t="s">
        <v>610</v>
      </c>
      <c r="I197" s="61"/>
      <c r="J197" s="61"/>
      <c r="K197" s="61"/>
      <c r="L197" s="61"/>
      <c r="M197" s="61"/>
      <c r="N197" s="61"/>
      <c r="O197" s="141" t="s">
        <v>251</v>
      </c>
      <c r="P197" s="61" t="s">
        <v>251</v>
      </c>
      <c r="Q197" s="145"/>
      <c r="R197" s="145"/>
      <c r="S197" s="61"/>
      <c r="T197" s="61"/>
      <c r="U197" s="61"/>
      <c r="V197" s="61"/>
      <c r="W197" s="61"/>
    </row>
    <row r="198" spans="1:23" s="39" customFormat="1" ht="15.75" x14ac:dyDescent="0.25">
      <c r="A198" s="41">
        <v>191</v>
      </c>
      <c r="B198" s="140">
        <v>70</v>
      </c>
      <c r="C198" s="60" t="s">
        <v>276</v>
      </c>
      <c r="D198" s="62" t="s">
        <v>441</v>
      </c>
      <c r="E198" s="141" t="s">
        <v>532</v>
      </c>
      <c r="F198" s="141"/>
      <c r="G198" s="61"/>
      <c r="H198" s="61"/>
      <c r="I198" s="61"/>
      <c r="J198" s="61"/>
      <c r="K198" s="61"/>
      <c r="L198" s="61"/>
      <c r="M198" s="61"/>
      <c r="N198" s="61"/>
      <c r="O198" s="141" t="s">
        <v>251</v>
      </c>
      <c r="P198" s="61"/>
      <c r="Q198" s="141" t="s">
        <v>251</v>
      </c>
      <c r="R198" s="145"/>
      <c r="S198" s="61"/>
      <c r="T198" s="61"/>
      <c r="U198" s="61"/>
      <c r="V198" s="141"/>
      <c r="W198" s="61"/>
    </row>
    <row r="199" spans="1:23" s="39" customFormat="1" ht="15.75" x14ac:dyDescent="0.25">
      <c r="A199" s="41">
        <v>192</v>
      </c>
      <c r="B199" s="140">
        <v>70</v>
      </c>
      <c r="C199" s="60" t="s">
        <v>276</v>
      </c>
      <c r="D199" s="62" t="s">
        <v>190</v>
      </c>
      <c r="E199" s="141" t="s">
        <v>531</v>
      </c>
      <c r="F199" s="141"/>
      <c r="G199" s="61"/>
      <c r="H199" s="61"/>
      <c r="I199" s="61"/>
      <c r="J199" s="61"/>
      <c r="K199" s="61"/>
      <c r="L199" s="61"/>
      <c r="M199" s="61"/>
      <c r="N199" s="61"/>
      <c r="O199" s="61"/>
      <c r="P199" s="61" t="s">
        <v>251</v>
      </c>
      <c r="Q199" s="145"/>
      <c r="R199" s="145"/>
      <c r="S199" s="61"/>
      <c r="T199" s="61"/>
      <c r="U199" s="61"/>
      <c r="V199" s="141"/>
      <c r="W199" s="61"/>
    </row>
    <row r="200" spans="1:23" s="39" customFormat="1" ht="15.75" x14ac:dyDescent="0.25">
      <c r="A200" s="41">
        <v>193</v>
      </c>
      <c r="B200" s="140">
        <v>70</v>
      </c>
      <c r="C200" s="60" t="s">
        <v>276</v>
      </c>
      <c r="D200" s="62" t="s">
        <v>442</v>
      </c>
      <c r="E200" s="141" t="s">
        <v>531</v>
      </c>
      <c r="F200" s="141"/>
      <c r="G200" s="61"/>
      <c r="H200" s="61"/>
      <c r="I200" s="61"/>
      <c r="J200" s="61"/>
      <c r="K200" s="61"/>
      <c r="L200" s="61"/>
      <c r="M200" s="61"/>
      <c r="N200" s="61"/>
      <c r="O200" s="61"/>
      <c r="P200" s="61" t="s">
        <v>251</v>
      </c>
      <c r="Q200" s="145"/>
      <c r="R200" s="145"/>
      <c r="S200" s="61"/>
      <c r="T200" s="61"/>
      <c r="U200" s="61"/>
      <c r="V200" s="61"/>
      <c r="W200" s="61"/>
    </row>
    <row r="201" spans="1:23" s="39" customFormat="1" ht="15.75" x14ac:dyDescent="0.25">
      <c r="A201" s="41">
        <v>194</v>
      </c>
      <c r="B201" s="140">
        <v>70</v>
      </c>
      <c r="C201" s="60" t="s">
        <v>276</v>
      </c>
      <c r="D201" s="62" t="s">
        <v>17</v>
      </c>
      <c r="E201" s="141" t="s">
        <v>532</v>
      </c>
      <c r="F201" s="145"/>
      <c r="G201" s="61"/>
      <c r="H201" s="61"/>
      <c r="I201" s="61"/>
      <c r="J201" s="61"/>
      <c r="K201" s="61"/>
      <c r="L201" s="61"/>
      <c r="M201" s="61"/>
      <c r="N201" s="61"/>
      <c r="O201" s="141" t="s">
        <v>251</v>
      </c>
      <c r="P201" s="61" t="s">
        <v>251</v>
      </c>
      <c r="Q201" s="141" t="s">
        <v>251</v>
      </c>
      <c r="R201" s="145"/>
      <c r="S201" s="61"/>
      <c r="T201" s="61"/>
      <c r="U201" s="61"/>
      <c r="V201" s="141"/>
      <c r="W201" s="61"/>
    </row>
    <row r="202" spans="1:23" s="39" customFormat="1" ht="15.75" x14ac:dyDescent="0.25">
      <c r="A202" s="41">
        <v>195</v>
      </c>
      <c r="B202" s="140">
        <v>70</v>
      </c>
      <c r="C202" s="60" t="s">
        <v>276</v>
      </c>
      <c r="D202" s="62" t="s">
        <v>443</v>
      </c>
      <c r="E202" s="141" t="s">
        <v>532</v>
      </c>
      <c r="F202" s="141"/>
      <c r="G202" s="61"/>
      <c r="H202" s="61" t="s">
        <v>610</v>
      </c>
      <c r="I202" s="61"/>
      <c r="J202" s="61"/>
      <c r="K202" s="61"/>
      <c r="L202" s="61"/>
      <c r="M202" s="61"/>
      <c r="N202" s="61"/>
      <c r="O202" s="141" t="s">
        <v>251</v>
      </c>
      <c r="P202" s="61" t="s">
        <v>251</v>
      </c>
      <c r="Q202" s="141" t="s">
        <v>251</v>
      </c>
      <c r="R202" s="143"/>
      <c r="S202" s="61"/>
      <c r="T202" s="61"/>
      <c r="U202" s="61"/>
      <c r="V202" s="141"/>
      <c r="W202" s="61"/>
    </row>
    <row r="203" spans="1:23" s="39" customFormat="1" ht="15.75" x14ac:dyDescent="0.25">
      <c r="A203" s="41">
        <v>196</v>
      </c>
      <c r="B203" s="140">
        <v>70</v>
      </c>
      <c r="C203" s="60" t="s">
        <v>276</v>
      </c>
      <c r="D203" s="62" t="s">
        <v>444</v>
      </c>
      <c r="E203" s="141" t="s">
        <v>531</v>
      </c>
      <c r="F203" s="141"/>
      <c r="G203" s="61"/>
      <c r="H203" s="61" t="s">
        <v>610</v>
      </c>
      <c r="I203" s="61"/>
      <c r="J203" s="61"/>
      <c r="K203" s="61"/>
      <c r="L203" s="61"/>
      <c r="M203" s="61"/>
      <c r="N203" s="61"/>
      <c r="O203" s="61"/>
      <c r="P203" s="61"/>
      <c r="Q203" s="145"/>
      <c r="R203" s="143"/>
      <c r="S203" s="61"/>
      <c r="T203" s="61"/>
      <c r="U203" s="61"/>
      <c r="V203" s="61"/>
      <c r="W203" s="61"/>
    </row>
    <row r="204" spans="1:23" s="39" customFormat="1" ht="15.75" x14ac:dyDescent="0.25">
      <c r="A204" s="41">
        <v>197</v>
      </c>
      <c r="B204" s="140">
        <v>70</v>
      </c>
      <c r="C204" s="60" t="s">
        <v>276</v>
      </c>
      <c r="D204" s="62" t="s">
        <v>445</v>
      </c>
      <c r="E204" s="141" t="s">
        <v>532</v>
      </c>
      <c r="F204" s="14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145"/>
      <c r="R204" s="143"/>
      <c r="S204" s="61"/>
      <c r="T204" s="61"/>
      <c r="U204" s="61"/>
      <c r="V204" s="141"/>
      <c r="W204" s="61"/>
    </row>
    <row r="205" spans="1:23" s="39" customFormat="1" ht="15.75" x14ac:dyDescent="0.25">
      <c r="A205" s="41">
        <v>198</v>
      </c>
      <c r="B205" s="140">
        <v>70</v>
      </c>
      <c r="C205" s="60" t="s">
        <v>276</v>
      </c>
      <c r="D205" s="62" t="s">
        <v>446</v>
      </c>
      <c r="E205" s="141" t="s">
        <v>531</v>
      </c>
      <c r="F205" s="141"/>
      <c r="G205" s="61"/>
      <c r="H205" s="61" t="s">
        <v>610</v>
      </c>
      <c r="I205" s="61"/>
      <c r="J205" s="61"/>
      <c r="K205" s="61"/>
      <c r="L205" s="61"/>
      <c r="M205" s="61"/>
      <c r="N205" s="61"/>
      <c r="O205" s="61"/>
      <c r="P205" s="61"/>
      <c r="Q205" s="141" t="s">
        <v>251</v>
      </c>
      <c r="R205" s="143"/>
      <c r="S205" s="61"/>
      <c r="T205" s="61"/>
      <c r="U205" s="61"/>
      <c r="V205" s="61"/>
      <c r="W205" s="61"/>
    </row>
    <row r="206" spans="1:23" s="39" customFormat="1" ht="15.75" x14ac:dyDescent="0.25">
      <c r="A206" s="41">
        <v>199</v>
      </c>
      <c r="B206" s="140">
        <v>70</v>
      </c>
      <c r="C206" s="60" t="s">
        <v>276</v>
      </c>
      <c r="D206" s="62" t="s">
        <v>447</v>
      </c>
      <c r="E206" s="141" t="s">
        <v>532</v>
      </c>
      <c r="F206" s="141" t="s">
        <v>251</v>
      </c>
      <c r="G206" s="61"/>
      <c r="H206" s="61"/>
      <c r="I206" s="61"/>
      <c r="J206" s="61"/>
      <c r="K206" s="61"/>
      <c r="L206" s="61"/>
      <c r="M206" s="61"/>
      <c r="N206" s="61"/>
      <c r="O206" s="141" t="s">
        <v>251</v>
      </c>
      <c r="P206" s="61" t="s">
        <v>251</v>
      </c>
      <c r="Q206" s="141" t="s">
        <v>251</v>
      </c>
      <c r="R206" s="143"/>
      <c r="S206" s="61"/>
      <c r="T206" s="61"/>
      <c r="U206" s="61"/>
      <c r="V206" s="141"/>
      <c r="W206" s="61"/>
    </row>
    <row r="207" spans="1:23" s="39" customFormat="1" ht="15.75" x14ac:dyDescent="0.25">
      <c r="A207" s="41">
        <v>200</v>
      </c>
      <c r="B207" s="140">
        <v>70</v>
      </c>
      <c r="C207" s="60" t="s">
        <v>276</v>
      </c>
      <c r="D207" s="62" t="s">
        <v>207</v>
      </c>
      <c r="E207" s="141" t="s">
        <v>531</v>
      </c>
      <c r="F207" s="141"/>
      <c r="G207" s="61"/>
      <c r="H207" s="61" t="s">
        <v>610</v>
      </c>
      <c r="I207" s="61"/>
      <c r="J207" s="61"/>
      <c r="K207" s="61"/>
      <c r="L207" s="61"/>
      <c r="M207" s="61"/>
      <c r="N207" s="61"/>
      <c r="O207" s="61"/>
      <c r="P207" s="61"/>
      <c r="Q207" s="145"/>
      <c r="R207" s="143"/>
      <c r="S207" s="61"/>
      <c r="T207" s="61"/>
      <c r="U207" s="61"/>
      <c r="V207" s="61"/>
      <c r="W207" s="61"/>
    </row>
    <row r="208" spans="1:23" s="39" customFormat="1" ht="15.75" x14ac:dyDescent="0.25">
      <c r="A208" s="41">
        <v>201</v>
      </c>
      <c r="B208" s="140">
        <v>70</v>
      </c>
      <c r="C208" s="60" t="s">
        <v>276</v>
      </c>
      <c r="D208" s="62" t="s">
        <v>448</v>
      </c>
      <c r="E208" s="141" t="s">
        <v>531</v>
      </c>
      <c r="F208" s="141"/>
      <c r="G208" s="61"/>
      <c r="H208" s="61"/>
      <c r="I208" s="61"/>
      <c r="J208" s="61"/>
      <c r="K208" s="61"/>
      <c r="L208" s="61"/>
      <c r="M208" s="61"/>
      <c r="N208" s="61"/>
      <c r="O208" s="141" t="s">
        <v>251</v>
      </c>
      <c r="P208" s="61"/>
      <c r="Q208" s="145"/>
      <c r="R208" s="143"/>
      <c r="S208" s="61"/>
      <c r="T208" s="61"/>
      <c r="U208" s="61"/>
      <c r="V208" s="141"/>
      <c r="W208" s="61"/>
    </row>
    <row r="209" spans="1:23" s="39" customFormat="1" ht="15.75" x14ac:dyDescent="0.25">
      <c r="A209" s="41">
        <v>202</v>
      </c>
      <c r="B209" s="140">
        <v>70</v>
      </c>
      <c r="C209" s="60" t="s">
        <v>276</v>
      </c>
      <c r="D209" s="62" t="s">
        <v>142</v>
      </c>
      <c r="E209" s="141" t="s">
        <v>532</v>
      </c>
      <c r="F209" s="141"/>
      <c r="G209" s="61"/>
      <c r="H209" s="61" t="s">
        <v>617</v>
      </c>
      <c r="I209" s="61"/>
      <c r="J209" s="61"/>
      <c r="K209" s="61"/>
      <c r="L209" s="61"/>
      <c r="M209" s="61"/>
      <c r="N209" s="61"/>
      <c r="O209" s="61"/>
      <c r="P209" s="61"/>
      <c r="Q209" s="145"/>
      <c r="R209" s="143"/>
      <c r="S209" s="61"/>
      <c r="T209" s="61"/>
      <c r="U209" s="61"/>
      <c r="V209" s="141"/>
      <c r="W209" s="61"/>
    </row>
    <row r="210" spans="1:23" s="39" customFormat="1" ht="15.75" x14ac:dyDescent="0.25">
      <c r="A210" s="41">
        <v>203</v>
      </c>
      <c r="B210" s="140">
        <v>70</v>
      </c>
      <c r="C210" s="60" t="s">
        <v>276</v>
      </c>
      <c r="D210" s="62" t="s">
        <v>449</v>
      </c>
      <c r="E210" s="141" t="s">
        <v>531</v>
      </c>
      <c r="F210" s="14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145"/>
      <c r="R210" s="143"/>
      <c r="S210" s="61"/>
      <c r="T210" s="61"/>
      <c r="U210" s="61"/>
      <c r="V210" s="141"/>
      <c r="W210" s="61"/>
    </row>
    <row r="211" spans="1:23" s="39" customFormat="1" ht="15.75" x14ac:dyDescent="0.25">
      <c r="A211" s="41">
        <v>204</v>
      </c>
      <c r="B211" s="140">
        <v>70</v>
      </c>
      <c r="C211" s="60" t="s">
        <v>276</v>
      </c>
      <c r="D211" s="62" t="s">
        <v>450</v>
      </c>
      <c r="E211" s="141" t="s">
        <v>531</v>
      </c>
      <c r="F211" s="141" t="s">
        <v>251</v>
      </c>
      <c r="G211" s="61"/>
      <c r="H211" s="61" t="s">
        <v>251</v>
      </c>
      <c r="I211" s="61" t="s">
        <v>251</v>
      </c>
      <c r="J211" s="141"/>
      <c r="K211" s="141" t="s">
        <v>251</v>
      </c>
      <c r="L211" s="141" t="s">
        <v>251</v>
      </c>
      <c r="M211" s="61"/>
      <c r="N211" s="141" t="s">
        <v>251</v>
      </c>
      <c r="O211" s="61"/>
      <c r="P211" s="61" t="s">
        <v>251</v>
      </c>
      <c r="Q211" s="141" t="s">
        <v>251</v>
      </c>
      <c r="R211" s="143"/>
      <c r="S211" s="61" t="s">
        <v>251</v>
      </c>
      <c r="T211" s="61" t="s">
        <v>251</v>
      </c>
      <c r="U211" s="61"/>
      <c r="V211" s="61"/>
      <c r="W211" s="61"/>
    </row>
    <row r="212" spans="1:23" s="39" customFormat="1" ht="15.75" x14ac:dyDescent="0.25">
      <c r="A212" s="41">
        <v>205</v>
      </c>
      <c r="B212" s="140">
        <v>70</v>
      </c>
      <c r="C212" s="60" t="s">
        <v>276</v>
      </c>
      <c r="D212" s="62" t="s">
        <v>451</v>
      </c>
      <c r="E212" s="141" t="s">
        <v>532</v>
      </c>
      <c r="F212" s="141" t="s">
        <v>251</v>
      </c>
      <c r="G212" s="61"/>
      <c r="H212" s="61"/>
      <c r="I212" s="61"/>
      <c r="J212" s="61"/>
      <c r="K212" s="61"/>
      <c r="L212" s="61"/>
      <c r="M212" s="61"/>
      <c r="N212" s="61"/>
      <c r="O212" s="141" t="s">
        <v>251</v>
      </c>
      <c r="P212" s="61"/>
      <c r="Q212" s="141" t="s">
        <v>251</v>
      </c>
      <c r="R212" s="143"/>
      <c r="S212" s="61"/>
      <c r="T212" s="61"/>
      <c r="U212" s="61"/>
      <c r="V212" s="61"/>
      <c r="W212" s="61" t="s">
        <v>608</v>
      </c>
    </row>
    <row r="213" spans="1:23" s="39" customFormat="1" ht="15.75" x14ac:dyDescent="0.25">
      <c r="A213" s="41">
        <v>206</v>
      </c>
      <c r="B213" s="140">
        <v>70</v>
      </c>
      <c r="C213" s="60" t="s">
        <v>276</v>
      </c>
      <c r="D213" s="62" t="s">
        <v>452</v>
      </c>
      <c r="E213" s="141" t="s">
        <v>531</v>
      </c>
      <c r="F213" s="141"/>
      <c r="G213" s="61"/>
      <c r="H213" s="61" t="s">
        <v>610</v>
      </c>
      <c r="I213" s="61"/>
      <c r="J213" s="61"/>
      <c r="K213" s="61"/>
      <c r="L213" s="61"/>
      <c r="M213" s="61"/>
      <c r="N213" s="61"/>
      <c r="O213" s="141" t="s">
        <v>251</v>
      </c>
      <c r="P213" s="61" t="s">
        <v>251</v>
      </c>
      <c r="Q213" s="145"/>
      <c r="R213" s="145"/>
      <c r="S213" s="61"/>
      <c r="T213" s="61"/>
      <c r="U213" s="61"/>
      <c r="V213" s="61"/>
      <c r="W213" s="61"/>
    </row>
    <row r="214" spans="1:23" s="39" customFormat="1" ht="15.75" x14ac:dyDescent="0.25">
      <c r="A214" s="41">
        <v>207</v>
      </c>
      <c r="B214" s="140">
        <v>70</v>
      </c>
      <c r="C214" s="60" t="s">
        <v>276</v>
      </c>
      <c r="D214" s="62" t="s">
        <v>453</v>
      </c>
      <c r="E214" s="141" t="s">
        <v>531</v>
      </c>
      <c r="F214" s="141"/>
      <c r="G214" s="61"/>
      <c r="H214" s="61"/>
      <c r="I214" s="61"/>
      <c r="J214" s="61"/>
      <c r="K214" s="61"/>
      <c r="L214" s="61"/>
      <c r="M214" s="61"/>
      <c r="N214" s="61"/>
      <c r="O214" s="61"/>
      <c r="P214" s="61" t="s">
        <v>251</v>
      </c>
      <c r="Q214" s="145"/>
      <c r="R214" s="143"/>
      <c r="S214" s="61"/>
      <c r="T214" s="61"/>
      <c r="U214" s="61"/>
      <c r="V214" s="61"/>
      <c r="W214" s="61"/>
    </row>
    <row r="215" spans="1:23" s="39" customFormat="1" ht="15.75" x14ac:dyDescent="0.25">
      <c r="A215" s="41">
        <v>208</v>
      </c>
      <c r="B215" s="140">
        <v>70</v>
      </c>
      <c r="C215" s="60" t="s">
        <v>276</v>
      </c>
      <c r="D215" s="62" t="s">
        <v>454</v>
      </c>
      <c r="E215" s="141" t="s">
        <v>531</v>
      </c>
      <c r="F215" s="141"/>
      <c r="G215" s="61"/>
      <c r="H215" s="61" t="s">
        <v>610</v>
      </c>
      <c r="I215" s="61"/>
      <c r="J215" s="61"/>
      <c r="K215" s="61"/>
      <c r="L215" s="61"/>
      <c r="M215" s="61"/>
      <c r="N215" s="61"/>
      <c r="O215" s="61"/>
      <c r="P215" s="61"/>
      <c r="Q215" s="145"/>
      <c r="R215" s="143"/>
      <c r="S215" s="61"/>
      <c r="T215" s="61"/>
      <c r="U215" s="61"/>
      <c r="V215" s="61"/>
      <c r="W215" s="61"/>
    </row>
    <row r="216" spans="1:23" s="39" customFormat="1" ht="15.75" x14ac:dyDescent="0.25">
      <c r="A216" s="41">
        <v>209</v>
      </c>
      <c r="B216" s="140">
        <v>70</v>
      </c>
      <c r="C216" s="60" t="s">
        <v>276</v>
      </c>
      <c r="D216" s="62" t="s">
        <v>455</v>
      </c>
      <c r="E216" s="141" t="s">
        <v>532</v>
      </c>
      <c r="F216" s="141"/>
      <c r="G216" s="61"/>
      <c r="H216" s="61"/>
      <c r="I216" s="61"/>
      <c r="J216" s="61"/>
      <c r="K216" s="61"/>
      <c r="L216" s="61"/>
      <c r="M216" s="61"/>
      <c r="N216" s="61"/>
      <c r="O216" s="61"/>
      <c r="P216" s="61" t="s">
        <v>251</v>
      </c>
      <c r="Q216" s="145"/>
      <c r="R216" s="145"/>
      <c r="S216" s="61"/>
      <c r="T216" s="61"/>
      <c r="U216" s="61"/>
      <c r="V216" s="61"/>
      <c r="W216" s="61"/>
    </row>
    <row r="217" spans="1:23" s="39" customFormat="1" ht="15.75" x14ac:dyDescent="0.25">
      <c r="A217" s="41">
        <v>210</v>
      </c>
      <c r="B217" s="140">
        <v>70</v>
      </c>
      <c r="C217" s="60" t="s">
        <v>276</v>
      </c>
      <c r="D217" s="62" t="s">
        <v>180</v>
      </c>
      <c r="E217" s="141" t="s">
        <v>531</v>
      </c>
      <c r="F217" s="141"/>
      <c r="G217" s="61"/>
      <c r="H217" s="61" t="s">
        <v>610</v>
      </c>
      <c r="I217" s="61"/>
      <c r="J217" s="61"/>
      <c r="K217" s="61"/>
      <c r="L217" s="61"/>
      <c r="M217" s="61"/>
      <c r="N217" s="61"/>
      <c r="O217" s="61"/>
      <c r="P217" s="61"/>
      <c r="Q217" s="145"/>
      <c r="R217" s="143"/>
      <c r="S217" s="61"/>
      <c r="T217" s="61"/>
      <c r="U217" s="61"/>
      <c r="V217" s="61"/>
      <c r="W217" s="61"/>
    </row>
    <row r="218" spans="1:23" s="39" customFormat="1" ht="15.75" x14ac:dyDescent="0.25">
      <c r="A218" s="41">
        <v>211</v>
      </c>
      <c r="B218" s="140">
        <v>70</v>
      </c>
      <c r="C218" s="60" t="s">
        <v>276</v>
      </c>
      <c r="D218" s="62" t="s">
        <v>456</v>
      </c>
      <c r="E218" s="141" t="s">
        <v>531</v>
      </c>
      <c r="F218" s="141"/>
      <c r="G218" s="61"/>
      <c r="H218" s="61" t="s">
        <v>610</v>
      </c>
      <c r="I218" s="61"/>
      <c r="J218" s="61"/>
      <c r="K218" s="61"/>
      <c r="L218" s="61"/>
      <c r="M218" s="61"/>
      <c r="N218" s="61"/>
      <c r="O218" s="61"/>
      <c r="P218" s="61"/>
      <c r="Q218" s="145"/>
      <c r="R218" s="143"/>
      <c r="S218" s="61"/>
      <c r="T218" s="61"/>
      <c r="U218" s="61"/>
      <c r="V218" s="61"/>
      <c r="W218" s="61"/>
    </row>
    <row r="219" spans="1:23" s="39" customFormat="1" ht="15.75" x14ac:dyDescent="0.25">
      <c r="A219" s="41">
        <v>212</v>
      </c>
      <c r="B219" s="140">
        <v>70</v>
      </c>
      <c r="C219" s="60" t="s">
        <v>276</v>
      </c>
      <c r="D219" s="62" t="s">
        <v>192</v>
      </c>
      <c r="E219" s="141" t="s">
        <v>531</v>
      </c>
      <c r="F219" s="14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145"/>
      <c r="R219" s="143"/>
      <c r="S219" s="61"/>
      <c r="T219" s="61"/>
      <c r="U219" s="61"/>
      <c r="V219" s="61"/>
      <c r="W219" s="61"/>
    </row>
    <row r="220" spans="1:23" s="39" customFormat="1" ht="15.75" x14ac:dyDescent="0.25">
      <c r="A220" s="41">
        <v>213</v>
      </c>
      <c r="B220" s="140">
        <v>70</v>
      </c>
      <c r="C220" s="60" t="s">
        <v>276</v>
      </c>
      <c r="D220" s="62" t="s">
        <v>457</v>
      </c>
      <c r="E220" s="141" t="s">
        <v>532</v>
      </c>
      <c r="F220" s="14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141" t="s">
        <v>251</v>
      </c>
      <c r="R220" s="143"/>
      <c r="S220" s="61"/>
      <c r="T220" s="61"/>
      <c r="U220" s="61"/>
      <c r="V220" s="61"/>
      <c r="W220" s="61"/>
    </row>
    <row r="221" spans="1:23" s="39" customFormat="1" ht="15.75" x14ac:dyDescent="0.25">
      <c r="A221" s="41">
        <v>214</v>
      </c>
      <c r="B221" s="140">
        <v>70</v>
      </c>
      <c r="C221" s="60" t="s">
        <v>276</v>
      </c>
      <c r="D221" s="62" t="s">
        <v>458</v>
      </c>
      <c r="E221" s="141" t="s">
        <v>531</v>
      </c>
      <c r="F221" s="141"/>
      <c r="G221" s="61"/>
      <c r="H221" s="145"/>
      <c r="I221" s="61"/>
      <c r="J221" s="61"/>
      <c r="K221" s="61"/>
      <c r="L221" s="61"/>
      <c r="M221" s="61"/>
      <c r="N221" s="61"/>
      <c r="O221" s="61"/>
      <c r="P221" s="61"/>
      <c r="Q221" s="145"/>
      <c r="R221" s="143"/>
      <c r="S221" s="61"/>
      <c r="T221" s="61"/>
      <c r="U221" s="61"/>
      <c r="V221" s="61"/>
      <c r="W221" s="61"/>
    </row>
    <row r="222" spans="1:23" s="39" customFormat="1" ht="15.75" x14ac:dyDescent="0.25">
      <c r="A222" s="41">
        <v>215</v>
      </c>
      <c r="B222" s="140">
        <v>70</v>
      </c>
      <c r="C222" s="60" t="s">
        <v>276</v>
      </c>
      <c r="D222" s="62" t="s">
        <v>200</v>
      </c>
      <c r="E222" s="141" t="s">
        <v>531</v>
      </c>
      <c r="F222" s="14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141" t="s">
        <v>251</v>
      </c>
      <c r="R222" s="143"/>
      <c r="S222" s="61"/>
      <c r="T222" s="61"/>
      <c r="U222" s="61"/>
      <c r="V222" s="61"/>
      <c r="W222" s="61"/>
    </row>
    <row r="223" spans="1:23" s="39" customFormat="1" ht="15.75" x14ac:dyDescent="0.25">
      <c r="A223" s="41">
        <v>216</v>
      </c>
      <c r="B223" s="140">
        <v>70</v>
      </c>
      <c r="C223" s="60" t="s">
        <v>276</v>
      </c>
      <c r="D223" s="62" t="s">
        <v>459</v>
      </c>
      <c r="E223" s="141" t="s">
        <v>531</v>
      </c>
      <c r="F223" s="141"/>
      <c r="G223" s="61"/>
      <c r="H223" s="61" t="s">
        <v>610</v>
      </c>
      <c r="I223" s="61"/>
      <c r="J223" s="61"/>
      <c r="K223" s="61"/>
      <c r="L223" s="61"/>
      <c r="M223" s="61"/>
      <c r="N223" s="61"/>
      <c r="O223" s="61"/>
      <c r="P223" s="61"/>
      <c r="Q223" s="145"/>
      <c r="R223" s="143"/>
      <c r="S223" s="61"/>
      <c r="T223" s="61"/>
      <c r="U223" s="61"/>
      <c r="V223" s="61"/>
      <c r="W223" s="61"/>
    </row>
    <row r="224" spans="1:23" s="39" customFormat="1" ht="15.75" x14ac:dyDescent="0.25">
      <c r="A224" s="41">
        <v>217</v>
      </c>
      <c r="B224" s="140">
        <v>72</v>
      </c>
      <c r="C224" s="60" t="s">
        <v>277</v>
      </c>
      <c r="D224" s="62" t="s">
        <v>460</v>
      </c>
      <c r="E224" s="141" t="s">
        <v>531</v>
      </c>
      <c r="F224" s="141"/>
      <c r="G224" s="61"/>
      <c r="H224" s="61"/>
      <c r="I224" s="61"/>
      <c r="J224" s="61"/>
      <c r="K224" s="61"/>
      <c r="L224" s="61"/>
      <c r="M224" s="61"/>
      <c r="N224" s="61"/>
      <c r="O224" s="61"/>
      <c r="P224" s="61" t="s">
        <v>251</v>
      </c>
      <c r="Q224" s="145"/>
      <c r="R224" s="143"/>
      <c r="S224" s="61"/>
      <c r="T224" s="61"/>
      <c r="U224" s="61"/>
      <c r="V224" s="61"/>
      <c r="W224" s="61"/>
    </row>
    <row r="225" spans="1:23" s="39" customFormat="1" ht="15.75" x14ac:dyDescent="0.25">
      <c r="A225" s="41">
        <v>218</v>
      </c>
      <c r="B225" s="140">
        <v>72</v>
      </c>
      <c r="C225" s="60" t="s">
        <v>277</v>
      </c>
      <c r="D225" s="62" t="s">
        <v>461</v>
      </c>
      <c r="E225" s="141" t="s">
        <v>531</v>
      </c>
      <c r="F225" s="14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145"/>
      <c r="R225" s="143"/>
      <c r="S225" s="61"/>
      <c r="T225" s="61"/>
      <c r="U225" s="61"/>
      <c r="V225" s="61"/>
      <c r="W225" s="61"/>
    </row>
    <row r="226" spans="1:23" s="39" customFormat="1" ht="15.75" x14ac:dyDescent="0.25">
      <c r="A226" s="41">
        <v>219</v>
      </c>
      <c r="B226" s="140">
        <v>72</v>
      </c>
      <c r="C226" s="60" t="s">
        <v>277</v>
      </c>
      <c r="D226" s="62" t="s">
        <v>462</v>
      </c>
      <c r="E226" s="141" t="s">
        <v>531</v>
      </c>
      <c r="F226" s="141"/>
      <c r="G226" s="61"/>
      <c r="H226" s="61"/>
      <c r="I226" s="61"/>
      <c r="J226" s="61"/>
      <c r="K226" s="61"/>
      <c r="L226" s="61"/>
      <c r="M226" s="61"/>
      <c r="N226" s="61"/>
      <c r="O226" s="61"/>
      <c r="P226" s="61" t="s">
        <v>251</v>
      </c>
      <c r="Q226" s="145"/>
      <c r="R226" s="143"/>
      <c r="S226" s="61"/>
      <c r="T226" s="61"/>
      <c r="U226" s="61"/>
      <c r="V226" s="61"/>
      <c r="W226" s="61"/>
    </row>
    <row r="227" spans="1:23" s="39" customFormat="1" ht="15.75" x14ac:dyDescent="0.25">
      <c r="A227" s="41">
        <v>220</v>
      </c>
      <c r="B227" s="140">
        <v>72</v>
      </c>
      <c r="C227" s="60" t="s">
        <v>277</v>
      </c>
      <c r="D227" s="62" t="s">
        <v>463</v>
      </c>
      <c r="E227" s="141" t="s">
        <v>531</v>
      </c>
      <c r="F227" s="141"/>
      <c r="G227" s="61"/>
      <c r="H227" s="61"/>
      <c r="I227" s="61"/>
      <c r="J227" s="61"/>
      <c r="K227" s="61"/>
      <c r="L227" s="61"/>
      <c r="M227" s="61"/>
      <c r="N227" s="61"/>
      <c r="O227" s="61"/>
      <c r="P227" s="61" t="s">
        <v>251</v>
      </c>
      <c r="Q227" s="145"/>
      <c r="R227" s="143"/>
      <c r="S227" s="61"/>
      <c r="T227" s="61"/>
      <c r="U227" s="61"/>
      <c r="V227" s="61"/>
      <c r="W227" s="61"/>
    </row>
    <row r="228" spans="1:23" s="39" customFormat="1" ht="15.75" x14ac:dyDescent="0.25">
      <c r="A228" s="41">
        <v>221</v>
      </c>
      <c r="B228" s="140">
        <v>72</v>
      </c>
      <c r="C228" s="60" t="s">
        <v>277</v>
      </c>
      <c r="D228" s="62" t="s">
        <v>464</v>
      </c>
      <c r="E228" s="141" t="s">
        <v>531</v>
      </c>
      <c r="F228" s="141"/>
      <c r="G228" s="61"/>
      <c r="H228" s="61"/>
      <c r="I228" s="61"/>
      <c r="J228" s="61"/>
      <c r="K228" s="61"/>
      <c r="L228" s="61"/>
      <c r="M228" s="61"/>
      <c r="N228" s="61"/>
      <c r="O228" s="61"/>
      <c r="P228" s="61" t="s">
        <v>251</v>
      </c>
      <c r="Q228" s="145"/>
      <c r="R228" s="143"/>
      <c r="S228" s="61"/>
      <c r="T228" s="61"/>
      <c r="U228" s="61"/>
      <c r="V228" s="61"/>
      <c r="W228" s="61"/>
    </row>
    <row r="229" spans="1:23" s="39" customFormat="1" ht="15.75" x14ac:dyDescent="0.25">
      <c r="A229" s="41">
        <v>222</v>
      </c>
      <c r="B229" s="140">
        <v>72</v>
      </c>
      <c r="C229" s="60" t="s">
        <v>277</v>
      </c>
      <c r="D229" s="62" t="s">
        <v>247</v>
      </c>
      <c r="E229" s="141" t="s">
        <v>531</v>
      </c>
      <c r="F229" s="14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145"/>
      <c r="R229" s="143"/>
      <c r="S229" s="61"/>
      <c r="T229" s="61"/>
      <c r="U229" s="61"/>
      <c r="V229" s="61"/>
      <c r="W229" s="61"/>
    </row>
    <row r="230" spans="1:23" s="39" customFormat="1" ht="15.75" x14ac:dyDescent="0.25">
      <c r="A230" s="41">
        <v>223</v>
      </c>
      <c r="B230" s="140">
        <v>80</v>
      </c>
      <c r="C230" s="60" t="s">
        <v>278</v>
      </c>
      <c r="D230" s="62" t="s">
        <v>465</v>
      </c>
      <c r="E230" s="141" t="s">
        <v>531</v>
      </c>
      <c r="F230" s="14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145"/>
      <c r="R230" s="143"/>
      <c r="S230" s="61"/>
      <c r="T230" s="61"/>
      <c r="U230" s="61"/>
      <c r="V230" s="61"/>
      <c r="W230" s="61"/>
    </row>
    <row r="231" spans="1:23" s="39" customFormat="1" ht="15.75" x14ac:dyDescent="0.25">
      <c r="A231" s="41">
        <v>224</v>
      </c>
      <c r="B231" s="140">
        <v>80</v>
      </c>
      <c r="C231" s="60" t="s">
        <v>278</v>
      </c>
      <c r="D231" s="62" t="s">
        <v>466</v>
      </c>
      <c r="E231" s="141" t="s">
        <v>532</v>
      </c>
      <c r="F231" s="141"/>
      <c r="G231" s="61"/>
      <c r="H231" s="61"/>
      <c r="I231" s="61"/>
      <c r="J231" s="61"/>
      <c r="K231" s="61"/>
      <c r="L231" s="61"/>
      <c r="M231" s="61"/>
      <c r="N231" s="61"/>
      <c r="O231" s="141" t="s">
        <v>251</v>
      </c>
      <c r="P231" s="61"/>
      <c r="Q231" s="141" t="s">
        <v>251</v>
      </c>
      <c r="R231" s="143" t="s">
        <v>251</v>
      </c>
      <c r="S231" s="61"/>
      <c r="T231" s="61"/>
      <c r="U231" s="61"/>
      <c r="V231" s="141"/>
      <c r="W231" s="61"/>
    </row>
    <row r="232" spans="1:23" s="39" customFormat="1" ht="15.75" x14ac:dyDescent="0.25">
      <c r="A232" s="41">
        <v>225</v>
      </c>
      <c r="B232" s="140">
        <v>80</v>
      </c>
      <c r="C232" s="60" t="s">
        <v>278</v>
      </c>
      <c r="D232" s="62" t="s">
        <v>155</v>
      </c>
      <c r="E232" s="141" t="s">
        <v>531</v>
      </c>
      <c r="F232" s="14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145"/>
      <c r="R232" s="143"/>
      <c r="S232" s="61"/>
      <c r="T232" s="61"/>
      <c r="U232" s="61"/>
      <c r="V232" s="61"/>
      <c r="W232" s="61"/>
    </row>
    <row r="233" spans="1:23" s="39" customFormat="1" ht="15.75" x14ac:dyDescent="0.25">
      <c r="A233" s="41">
        <v>226</v>
      </c>
      <c r="B233" s="140">
        <v>80</v>
      </c>
      <c r="C233" s="60" t="s">
        <v>278</v>
      </c>
      <c r="D233" s="62" t="s">
        <v>467</v>
      </c>
      <c r="E233" s="141" t="s">
        <v>531</v>
      </c>
      <c r="F233" s="141"/>
      <c r="G233" s="61"/>
      <c r="H233" s="61"/>
      <c r="I233" s="61"/>
      <c r="J233" s="61"/>
      <c r="K233" s="61"/>
      <c r="L233" s="61"/>
      <c r="M233" s="61"/>
      <c r="N233" s="61"/>
      <c r="O233" s="141" t="s">
        <v>251</v>
      </c>
      <c r="P233" s="61"/>
      <c r="Q233" s="145"/>
      <c r="R233" s="143"/>
      <c r="S233" s="61"/>
      <c r="T233" s="61"/>
      <c r="U233" s="61"/>
      <c r="V233" s="141"/>
      <c r="W233" s="61"/>
    </row>
    <row r="234" spans="1:23" s="39" customFormat="1" ht="15.75" x14ac:dyDescent="0.25">
      <c r="A234" s="41">
        <v>227</v>
      </c>
      <c r="B234" s="140">
        <v>80</v>
      </c>
      <c r="C234" s="60" t="s">
        <v>278</v>
      </c>
      <c r="D234" s="62" t="s">
        <v>468</v>
      </c>
      <c r="E234" s="141" t="s">
        <v>532</v>
      </c>
      <c r="F234" s="141"/>
      <c r="G234" s="61"/>
      <c r="H234" s="61"/>
      <c r="I234" s="61"/>
      <c r="J234" s="61"/>
      <c r="K234" s="61"/>
      <c r="L234" s="61"/>
      <c r="M234" s="61"/>
      <c r="N234" s="61"/>
      <c r="O234" s="141" t="s">
        <v>251</v>
      </c>
      <c r="P234" s="61"/>
      <c r="Q234" s="141" t="s">
        <v>251</v>
      </c>
      <c r="R234" s="143" t="s">
        <v>251</v>
      </c>
      <c r="S234" s="61"/>
      <c r="T234" s="61"/>
      <c r="U234" s="61"/>
      <c r="V234" s="141"/>
      <c r="W234" s="61"/>
    </row>
    <row r="235" spans="1:23" s="39" customFormat="1" ht="15.75" x14ac:dyDescent="0.25">
      <c r="A235" s="41">
        <v>228</v>
      </c>
      <c r="B235" s="140">
        <v>80</v>
      </c>
      <c r="C235" s="60" t="s">
        <v>278</v>
      </c>
      <c r="D235" s="62" t="s">
        <v>469</v>
      </c>
      <c r="E235" s="141" t="s">
        <v>531</v>
      </c>
      <c r="F235" s="14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145"/>
      <c r="R235" s="143"/>
      <c r="S235" s="61"/>
      <c r="T235" s="61"/>
      <c r="U235" s="61"/>
      <c r="V235" s="61"/>
      <c r="W235" s="61"/>
    </row>
    <row r="236" spans="1:23" s="39" customFormat="1" ht="15.75" x14ac:dyDescent="0.25">
      <c r="A236" s="41">
        <v>229</v>
      </c>
      <c r="B236" s="140">
        <v>80</v>
      </c>
      <c r="C236" s="60" t="s">
        <v>278</v>
      </c>
      <c r="D236" s="62" t="s">
        <v>470</v>
      </c>
      <c r="E236" s="141" t="s">
        <v>532</v>
      </c>
      <c r="F236" s="141"/>
      <c r="G236" s="61"/>
      <c r="H236" s="61"/>
      <c r="I236" s="61"/>
      <c r="J236" s="61"/>
      <c r="K236" s="61"/>
      <c r="L236" s="61"/>
      <c r="M236" s="61"/>
      <c r="N236" s="61"/>
      <c r="O236" s="141" t="s">
        <v>251</v>
      </c>
      <c r="P236" s="61"/>
      <c r="Q236" s="145"/>
      <c r="R236" s="143"/>
      <c r="S236" s="61"/>
      <c r="T236" s="61"/>
      <c r="U236" s="61"/>
      <c r="V236" s="141"/>
      <c r="W236" s="61"/>
    </row>
    <row r="237" spans="1:23" s="39" customFormat="1" ht="15.75" x14ac:dyDescent="0.25">
      <c r="A237" s="41">
        <v>230</v>
      </c>
      <c r="B237" s="140">
        <v>80</v>
      </c>
      <c r="C237" s="60" t="s">
        <v>278</v>
      </c>
      <c r="D237" s="62" t="s">
        <v>471</v>
      </c>
      <c r="E237" s="141" t="s">
        <v>531</v>
      </c>
      <c r="F237" s="14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145"/>
      <c r="R237" s="143"/>
      <c r="S237" s="61"/>
      <c r="T237" s="61"/>
      <c r="U237" s="61"/>
      <c r="V237" s="141"/>
      <c r="W237" s="61"/>
    </row>
    <row r="238" spans="1:23" s="39" customFormat="1" ht="15.75" x14ac:dyDescent="0.25">
      <c r="A238" s="41">
        <v>231</v>
      </c>
      <c r="B238" s="140">
        <v>80</v>
      </c>
      <c r="C238" s="60" t="s">
        <v>278</v>
      </c>
      <c r="D238" s="62" t="s">
        <v>472</v>
      </c>
      <c r="E238" s="141" t="s">
        <v>532</v>
      </c>
      <c r="F238" s="14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145"/>
      <c r="R238" s="143"/>
      <c r="S238" s="61"/>
      <c r="T238" s="61"/>
      <c r="U238" s="61"/>
      <c r="V238" s="141"/>
      <c r="W238" s="61"/>
    </row>
    <row r="239" spans="1:23" s="39" customFormat="1" ht="15.75" x14ac:dyDescent="0.25">
      <c r="A239" s="41">
        <v>232</v>
      </c>
      <c r="B239" s="140">
        <v>80</v>
      </c>
      <c r="C239" s="60" t="s">
        <v>278</v>
      </c>
      <c r="D239" s="62" t="s">
        <v>473</v>
      </c>
      <c r="E239" s="141" t="s">
        <v>531</v>
      </c>
      <c r="F239" s="14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145"/>
      <c r="R239" s="143"/>
      <c r="S239" s="61"/>
      <c r="T239" s="61"/>
      <c r="U239" s="61"/>
      <c r="V239" s="141"/>
      <c r="W239" s="61"/>
    </row>
    <row r="240" spans="1:23" s="39" customFormat="1" ht="15.75" x14ac:dyDescent="0.25">
      <c r="A240" s="41">
        <v>233</v>
      </c>
      <c r="B240" s="140">
        <v>80</v>
      </c>
      <c r="C240" s="60" t="s">
        <v>278</v>
      </c>
      <c r="D240" s="62" t="s">
        <v>618</v>
      </c>
      <c r="E240" s="141" t="s">
        <v>531</v>
      </c>
      <c r="F240" s="141"/>
      <c r="G240" s="61"/>
      <c r="H240" s="61" t="s">
        <v>251</v>
      </c>
      <c r="I240" s="61" t="s">
        <v>251</v>
      </c>
      <c r="J240" s="141"/>
      <c r="K240" s="141" t="s">
        <v>251</v>
      </c>
      <c r="L240" s="141" t="s">
        <v>251</v>
      </c>
      <c r="M240" s="61"/>
      <c r="N240" s="141" t="s">
        <v>251</v>
      </c>
      <c r="O240" s="61"/>
      <c r="P240" s="61" t="s">
        <v>251</v>
      </c>
      <c r="Q240" s="141" t="s">
        <v>251</v>
      </c>
      <c r="R240" s="143"/>
      <c r="S240" s="61" t="s">
        <v>251</v>
      </c>
      <c r="T240" s="61" t="s">
        <v>251</v>
      </c>
      <c r="U240" s="61"/>
      <c r="V240" s="61"/>
      <c r="W240" s="61"/>
    </row>
    <row r="241" spans="1:23" s="39" customFormat="1" ht="15.75" x14ac:dyDescent="0.25">
      <c r="A241" s="41">
        <v>234</v>
      </c>
      <c r="B241" s="140">
        <v>80</v>
      </c>
      <c r="C241" s="60" t="s">
        <v>278</v>
      </c>
      <c r="D241" s="62" t="s">
        <v>474</v>
      </c>
      <c r="E241" s="141" t="s">
        <v>531</v>
      </c>
      <c r="F241" s="141"/>
      <c r="G241" s="61"/>
      <c r="H241" s="61"/>
      <c r="I241" s="61"/>
      <c r="J241" s="61"/>
      <c r="K241" s="61"/>
      <c r="L241" s="61"/>
      <c r="M241" s="61"/>
      <c r="N241" s="61"/>
      <c r="O241" s="141" t="s">
        <v>251</v>
      </c>
      <c r="P241" s="61"/>
      <c r="Q241" s="145"/>
      <c r="R241" s="143"/>
      <c r="S241" s="61"/>
      <c r="T241" s="61"/>
      <c r="U241" s="61"/>
      <c r="V241" s="141"/>
      <c r="W241" s="61"/>
    </row>
    <row r="242" spans="1:23" s="39" customFormat="1" ht="15.75" x14ac:dyDescent="0.25">
      <c r="A242" s="41">
        <v>235</v>
      </c>
      <c r="B242" s="140">
        <v>80</v>
      </c>
      <c r="C242" s="60" t="s">
        <v>278</v>
      </c>
      <c r="D242" s="62" t="s">
        <v>475</v>
      </c>
      <c r="E242" s="141" t="s">
        <v>531</v>
      </c>
      <c r="F242" s="141"/>
      <c r="G242" s="61"/>
      <c r="H242" s="61"/>
      <c r="I242" s="61"/>
      <c r="J242" s="61"/>
      <c r="K242" s="61"/>
      <c r="L242" s="61"/>
      <c r="M242" s="61"/>
      <c r="N242" s="61"/>
      <c r="O242" s="141" t="s">
        <v>251</v>
      </c>
      <c r="P242" s="61"/>
      <c r="Q242" s="145"/>
      <c r="R242" s="143"/>
      <c r="S242" s="61"/>
      <c r="T242" s="61"/>
      <c r="U242" s="61"/>
      <c r="V242" s="61"/>
      <c r="W242" s="61"/>
    </row>
    <row r="243" spans="1:23" s="39" customFormat="1" ht="15.75" x14ac:dyDescent="0.25">
      <c r="A243" s="41">
        <v>236</v>
      </c>
      <c r="B243" s="140">
        <v>80</v>
      </c>
      <c r="C243" s="60" t="s">
        <v>278</v>
      </c>
      <c r="D243" s="62" t="s">
        <v>476</v>
      </c>
      <c r="E243" s="141" t="s">
        <v>532</v>
      </c>
      <c r="F243" s="141" t="s">
        <v>251</v>
      </c>
      <c r="G243" s="61"/>
      <c r="H243" s="61"/>
      <c r="I243" s="61"/>
      <c r="J243" s="61"/>
      <c r="K243" s="61"/>
      <c r="L243" s="61"/>
      <c r="M243" s="61"/>
      <c r="N243" s="61"/>
      <c r="O243" s="141" t="s">
        <v>251</v>
      </c>
      <c r="P243" s="61"/>
      <c r="Q243" s="145"/>
      <c r="R243" s="143" t="s">
        <v>251</v>
      </c>
      <c r="S243" s="61"/>
      <c r="T243" s="61"/>
      <c r="U243" s="61"/>
      <c r="V243" s="141"/>
      <c r="W243" s="61"/>
    </row>
    <row r="244" spans="1:23" s="39" customFormat="1" ht="15.75" x14ac:dyDescent="0.25">
      <c r="A244" s="41">
        <v>237</v>
      </c>
      <c r="B244" s="140">
        <v>80</v>
      </c>
      <c r="C244" s="60" t="s">
        <v>278</v>
      </c>
      <c r="D244" s="62" t="s">
        <v>477</v>
      </c>
      <c r="E244" s="141" t="s">
        <v>531</v>
      </c>
      <c r="F244" s="141"/>
      <c r="G244" s="145"/>
      <c r="H244" s="61"/>
      <c r="I244" s="61"/>
      <c r="J244" s="61"/>
      <c r="K244" s="61"/>
      <c r="L244" s="61"/>
      <c r="M244" s="61"/>
      <c r="N244" s="61"/>
      <c r="O244" s="61"/>
      <c r="P244" s="61"/>
      <c r="Q244" s="145"/>
      <c r="R244" s="143"/>
      <c r="S244" s="61"/>
      <c r="T244" s="61"/>
      <c r="U244" s="61"/>
      <c r="V244" s="61"/>
      <c r="W244" s="61"/>
    </row>
    <row r="245" spans="1:23" s="39" customFormat="1" ht="15.75" x14ac:dyDescent="0.25">
      <c r="A245" s="41">
        <v>238</v>
      </c>
      <c r="B245" s="140">
        <v>80</v>
      </c>
      <c r="C245" s="60" t="s">
        <v>278</v>
      </c>
      <c r="D245" s="62" t="s">
        <v>478</v>
      </c>
      <c r="E245" s="141" t="s">
        <v>532</v>
      </c>
      <c r="F245" s="141"/>
      <c r="G245" s="61"/>
      <c r="H245" s="61"/>
      <c r="I245" s="61"/>
      <c r="J245" s="61"/>
      <c r="K245" s="61"/>
      <c r="L245" s="61"/>
      <c r="M245" s="61"/>
      <c r="N245" s="61"/>
      <c r="O245" s="141" t="s">
        <v>251</v>
      </c>
      <c r="P245" s="61"/>
      <c r="Q245" s="145"/>
      <c r="R245" s="143" t="s">
        <v>251</v>
      </c>
      <c r="S245" s="61"/>
      <c r="T245" s="61"/>
      <c r="U245" s="61"/>
      <c r="V245" s="141"/>
      <c r="W245" s="61"/>
    </row>
    <row r="246" spans="1:23" s="39" customFormat="1" ht="15.75" x14ac:dyDescent="0.25">
      <c r="A246" s="41">
        <v>239</v>
      </c>
      <c r="B246" s="140">
        <v>80</v>
      </c>
      <c r="C246" s="60" t="s">
        <v>278</v>
      </c>
      <c r="D246" s="62" t="s">
        <v>479</v>
      </c>
      <c r="E246" s="141" t="s">
        <v>531</v>
      </c>
      <c r="F246" s="141"/>
      <c r="G246" s="61"/>
      <c r="H246" s="61"/>
      <c r="I246" s="61"/>
      <c r="J246" s="61"/>
      <c r="K246" s="61"/>
      <c r="L246" s="61"/>
      <c r="M246" s="61"/>
      <c r="N246" s="61"/>
      <c r="O246" s="141" t="s">
        <v>251</v>
      </c>
      <c r="P246" s="61"/>
      <c r="Q246" s="145"/>
      <c r="R246" s="143"/>
      <c r="S246" s="61"/>
      <c r="T246" s="61"/>
      <c r="U246" s="61"/>
      <c r="V246" s="61"/>
      <c r="W246" s="61"/>
    </row>
    <row r="247" spans="1:23" s="39" customFormat="1" ht="15.75" x14ac:dyDescent="0.25">
      <c r="A247" s="41">
        <v>240</v>
      </c>
      <c r="B247" s="140">
        <v>80</v>
      </c>
      <c r="C247" s="60" t="s">
        <v>278</v>
      </c>
      <c r="D247" s="62" t="s">
        <v>480</v>
      </c>
      <c r="E247" s="141" t="s">
        <v>532</v>
      </c>
      <c r="F247" s="141" t="s">
        <v>251</v>
      </c>
      <c r="G247" s="61"/>
      <c r="H247" s="61"/>
      <c r="I247" s="61"/>
      <c r="J247" s="61"/>
      <c r="K247" s="61"/>
      <c r="L247" s="61"/>
      <c r="M247" s="61" t="s">
        <v>251</v>
      </c>
      <c r="N247" s="61"/>
      <c r="O247" s="141" t="s">
        <v>251</v>
      </c>
      <c r="P247" s="61"/>
      <c r="Q247" s="145"/>
      <c r="R247" s="143" t="s">
        <v>251</v>
      </c>
      <c r="S247" s="61"/>
      <c r="T247" s="61"/>
      <c r="U247" s="61"/>
      <c r="V247" s="141"/>
      <c r="W247" s="61"/>
    </row>
    <row r="248" spans="1:23" s="39" customFormat="1" ht="15.75" x14ac:dyDescent="0.25">
      <c r="A248" s="41">
        <v>241</v>
      </c>
      <c r="B248" s="140">
        <v>80</v>
      </c>
      <c r="C248" s="60" t="s">
        <v>278</v>
      </c>
      <c r="D248" s="62" t="s">
        <v>481</v>
      </c>
      <c r="E248" s="141" t="s">
        <v>531</v>
      </c>
      <c r="F248" s="14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145"/>
      <c r="R248" s="143"/>
      <c r="S248" s="61"/>
      <c r="T248" s="61"/>
      <c r="U248" s="61"/>
      <c r="V248" s="61"/>
      <c r="W248" s="61"/>
    </row>
    <row r="249" spans="1:23" s="39" customFormat="1" ht="15.75" x14ac:dyDescent="0.25">
      <c r="A249" s="41">
        <v>242</v>
      </c>
      <c r="B249" s="140">
        <v>80</v>
      </c>
      <c r="C249" s="60" t="s">
        <v>278</v>
      </c>
      <c r="D249" s="62" t="s">
        <v>482</v>
      </c>
      <c r="E249" s="141" t="s">
        <v>531</v>
      </c>
      <c r="F249" s="141"/>
      <c r="G249" s="61"/>
      <c r="H249" s="61"/>
      <c r="I249" s="61"/>
      <c r="J249" s="61"/>
      <c r="K249" s="61"/>
      <c r="L249" s="61"/>
      <c r="M249" s="61"/>
      <c r="N249" s="61"/>
      <c r="O249" s="141" t="s">
        <v>251</v>
      </c>
      <c r="P249" s="61"/>
      <c r="Q249" s="145"/>
      <c r="R249" s="143"/>
      <c r="S249" s="61"/>
      <c r="T249" s="61"/>
      <c r="U249" s="61"/>
      <c r="V249" s="141"/>
      <c r="W249" s="61"/>
    </row>
    <row r="250" spans="1:23" s="39" customFormat="1" ht="15.75" x14ac:dyDescent="0.25">
      <c r="A250" s="41">
        <v>243</v>
      </c>
      <c r="B250" s="140">
        <v>80</v>
      </c>
      <c r="C250" s="60" t="s">
        <v>278</v>
      </c>
      <c r="D250" s="62" t="s">
        <v>483</v>
      </c>
      <c r="E250" s="141" t="s">
        <v>531</v>
      </c>
      <c r="F250" s="14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145"/>
      <c r="R250" s="143"/>
      <c r="S250" s="61"/>
      <c r="T250" s="61"/>
      <c r="U250" s="61"/>
      <c r="V250" s="61"/>
      <c r="W250" s="61"/>
    </row>
    <row r="251" spans="1:23" s="39" customFormat="1" ht="15.75" x14ac:dyDescent="0.25">
      <c r="A251" s="41">
        <v>244</v>
      </c>
      <c r="B251" s="140">
        <v>80</v>
      </c>
      <c r="C251" s="60" t="s">
        <v>278</v>
      </c>
      <c r="D251" s="62" t="s">
        <v>484</v>
      </c>
      <c r="E251" s="141" t="s">
        <v>531</v>
      </c>
      <c r="F251" s="141"/>
      <c r="G251" s="61"/>
      <c r="H251" s="61"/>
      <c r="I251" s="61"/>
      <c r="J251" s="61"/>
      <c r="K251" s="61"/>
      <c r="L251" s="61"/>
      <c r="M251" s="61"/>
      <c r="N251" s="61"/>
      <c r="O251" s="141" t="s">
        <v>251</v>
      </c>
      <c r="P251" s="61"/>
      <c r="Q251" s="145"/>
      <c r="R251" s="143"/>
      <c r="S251" s="61"/>
      <c r="T251" s="61"/>
      <c r="U251" s="61"/>
      <c r="V251" s="61"/>
      <c r="W251" s="61"/>
    </row>
    <row r="252" spans="1:23" s="39" customFormat="1" ht="15.75" x14ac:dyDescent="0.25">
      <c r="A252" s="41">
        <v>245</v>
      </c>
      <c r="B252" s="140">
        <v>80</v>
      </c>
      <c r="C252" s="60" t="s">
        <v>278</v>
      </c>
      <c r="D252" s="62" t="s">
        <v>485</v>
      </c>
      <c r="E252" s="141" t="s">
        <v>532</v>
      </c>
      <c r="F252" s="141"/>
      <c r="G252" s="61"/>
      <c r="H252" s="61"/>
      <c r="I252" s="61"/>
      <c r="J252" s="61"/>
      <c r="K252" s="61"/>
      <c r="L252" s="61"/>
      <c r="M252" s="61"/>
      <c r="N252" s="61"/>
      <c r="O252" s="141" t="s">
        <v>251</v>
      </c>
      <c r="P252" s="61"/>
      <c r="Q252" s="145"/>
      <c r="R252" s="143"/>
      <c r="S252" s="61"/>
      <c r="T252" s="61"/>
      <c r="U252" s="61"/>
      <c r="V252" s="141"/>
      <c r="W252" s="61"/>
    </row>
    <row r="253" spans="1:23" s="39" customFormat="1" ht="15.75" x14ac:dyDescent="0.25">
      <c r="A253" s="41">
        <v>246</v>
      </c>
      <c r="B253" s="140">
        <v>80</v>
      </c>
      <c r="C253" s="60" t="s">
        <v>278</v>
      </c>
      <c r="D253" s="62" t="s">
        <v>486</v>
      </c>
      <c r="E253" s="141" t="s">
        <v>531</v>
      </c>
      <c r="F253" s="14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145"/>
      <c r="R253" s="143"/>
      <c r="S253" s="61"/>
      <c r="T253" s="61"/>
      <c r="U253" s="61"/>
      <c r="V253" s="61"/>
      <c r="W253" s="61"/>
    </row>
    <row r="254" spans="1:23" s="39" customFormat="1" ht="15.75" x14ac:dyDescent="0.25">
      <c r="A254" s="41">
        <v>247</v>
      </c>
      <c r="B254" s="140">
        <v>80</v>
      </c>
      <c r="C254" s="60" t="s">
        <v>278</v>
      </c>
      <c r="D254" s="62" t="s">
        <v>487</v>
      </c>
      <c r="E254" s="141" t="s">
        <v>532</v>
      </c>
      <c r="F254" s="141"/>
      <c r="G254" s="61"/>
      <c r="H254" s="61"/>
      <c r="I254" s="61"/>
      <c r="J254" s="61"/>
      <c r="K254" s="61"/>
      <c r="L254" s="61"/>
      <c r="M254" s="61" t="s">
        <v>251</v>
      </c>
      <c r="N254" s="61"/>
      <c r="O254" s="141" t="s">
        <v>251</v>
      </c>
      <c r="P254" s="61" t="s">
        <v>251</v>
      </c>
      <c r="Q254" s="145"/>
      <c r="R254" s="143"/>
      <c r="S254" s="61"/>
      <c r="T254" s="61"/>
      <c r="U254" s="61"/>
      <c r="V254" s="141"/>
      <c r="W254" s="61"/>
    </row>
    <row r="255" spans="1:23" s="39" customFormat="1" ht="15.75" x14ac:dyDescent="0.25">
      <c r="A255" s="41">
        <v>248</v>
      </c>
      <c r="B255" s="140">
        <v>80</v>
      </c>
      <c r="C255" s="60" t="s">
        <v>278</v>
      </c>
      <c r="D255" s="62" t="s">
        <v>488</v>
      </c>
      <c r="E255" s="141" t="s">
        <v>531</v>
      </c>
      <c r="F255" s="14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145"/>
      <c r="R255" s="143"/>
      <c r="S255" s="61"/>
      <c r="T255" s="61"/>
      <c r="U255" s="61"/>
      <c r="V255" s="61"/>
      <c r="W255" s="61"/>
    </row>
    <row r="256" spans="1:23" s="39" customFormat="1" ht="15.75" x14ac:dyDescent="0.25">
      <c r="A256" s="41">
        <v>249</v>
      </c>
      <c r="B256" s="140">
        <v>80</v>
      </c>
      <c r="C256" s="60" t="s">
        <v>278</v>
      </c>
      <c r="D256" s="62" t="s">
        <v>489</v>
      </c>
      <c r="E256" s="141" t="s">
        <v>532</v>
      </c>
      <c r="F256" s="141"/>
      <c r="G256" s="61"/>
      <c r="H256" s="61"/>
      <c r="I256" s="61"/>
      <c r="J256" s="61"/>
      <c r="K256" s="61"/>
      <c r="L256" s="61"/>
      <c r="M256" s="61"/>
      <c r="N256" s="61"/>
      <c r="O256" s="141" t="s">
        <v>251</v>
      </c>
      <c r="P256" s="61"/>
      <c r="Q256" s="145"/>
      <c r="R256" s="143"/>
      <c r="S256" s="61"/>
      <c r="T256" s="61"/>
      <c r="U256" s="61"/>
      <c r="V256" s="141"/>
      <c r="W256" s="61"/>
    </row>
    <row r="257" spans="1:23" s="39" customFormat="1" ht="15.75" x14ac:dyDescent="0.25">
      <c r="A257" s="41">
        <v>250</v>
      </c>
      <c r="B257" s="140">
        <v>80</v>
      </c>
      <c r="C257" s="60" t="s">
        <v>278</v>
      </c>
      <c r="D257" s="62" t="s">
        <v>115</v>
      </c>
      <c r="E257" s="141" t="s">
        <v>531</v>
      </c>
      <c r="F257" s="141"/>
      <c r="G257" s="61"/>
      <c r="H257" s="61"/>
      <c r="I257" s="61"/>
      <c r="J257" s="61"/>
      <c r="K257" s="61"/>
      <c r="L257" s="61"/>
      <c r="M257" s="61"/>
      <c r="N257" s="61"/>
      <c r="O257" s="141" t="s">
        <v>251</v>
      </c>
      <c r="P257" s="61" t="s">
        <v>251</v>
      </c>
      <c r="Q257" s="145"/>
      <c r="R257" s="143"/>
      <c r="S257" s="61"/>
      <c r="T257" s="61"/>
      <c r="U257" s="61"/>
      <c r="V257" s="61"/>
      <c r="W257" s="61"/>
    </row>
    <row r="258" spans="1:23" s="39" customFormat="1" ht="15.75" x14ac:dyDescent="0.25">
      <c r="A258" s="41">
        <v>251</v>
      </c>
      <c r="B258" s="140">
        <v>80</v>
      </c>
      <c r="C258" s="60" t="s">
        <v>278</v>
      </c>
      <c r="D258" s="62" t="s">
        <v>490</v>
      </c>
      <c r="E258" s="141" t="s">
        <v>531</v>
      </c>
      <c r="F258" s="141"/>
      <c r="G258" s="61"/>
      <c r="H258" s="61"/>
      <c r="I258" s="61"/>
      <c r="J258" s="61"/>
      <c r="K258" s="61"/>
      <c r="L258" s="61"/>
      <c r="M258" s="61"/>
      <c r="N258" s="61"/>
      <c r="O258" s="141" t="s">
        <v>251</v>
      </c>
      <c r="P258" s="61"/>
      <c r="Q258" s="145"/>
      <c r="R258" s="143"/>
      <c r="S258" s="61"/>
      <c r="T258" s="61"/>
      <c r="U258" s="61"/>
      <c r="V258" s="61"/>
      <c r="W258" s="61"/>
    </row>
    <row r="259" spans="1:23" s="39" customFormat="1" ht="15.75" x14ac:dyDescent="0.25">
      <c r="A259" s="41">
        <v>252</v>
      </c>
      <c r="B259" s="140">
        <v>80</v>
      </c>
      <c r="C259" s="60" t="s">
        <v>278</v>
      </c>
      <c r="D259" s="62" t="s">
        <v>491</v>
      </c>
      <c r="E259" s="141" t="s">
        <v>532</v>
      </c>
      <c r="F259" s="141" t="s">
        <v>251</v>
      </c>
      <c r="G259" s="61" t="s">
        <v>251</v>
      </c>
      <c r="H259" s="61"/>
      <c r="I259" s="61" t="s">
        <v>251</v>
      </c>
      <c r="J259" s="141" t="s">
        <v>251</v>
      </c>
      <c r="K259" s="141" t="s">
        <v>251</v>
      </c>
      <c r="L259" s="141" t="s">
        <v>251</v>
      </c>
      <c r="M259" s="61" t="s">
        <v>251</v>
      </c>
      <c r="N259" s="141" t="s">
        <v>251</v>
      </c>
      <c r="O259" s="141" t="s">
        <v>251</v>
      </c>
      <c r="P259" s="61" t="s">
        <v>251</v>
      </c>
      <c r="Q259" s="141" t="s">
        <v>251</v>
      </c>
      <c r="R259" s="143" t="s">
        <v>251</v>
      </c>
      <c r="S259" s="61" t="s">
        <v>251</v>
      </c>
      <c r="T259" s="61" t="s">
        <v>251</v>
      </c>
      <c r="U259" s="61"/>
      <c r="V259" s="61"/>
      <c r="W259" s="61"/>
    </row>
    <row r="260" spans="1:23" s="39" customFormat="1" ht="15.75" x14ac:dyDescent="0.25">
      <c r="A260" s="41">
        <v>253</v>
      </c>
      <c r="B260" s="140">
        <v>80</v>
      </c>
      <c r="C260" s="60" t="s">
        <v>278</v>
      </c>
      <c r="D260" s="62" t="s">
        <v>492</v>
      </c>
      <c r="E260" s="141" t="s">
        <v>531</v>
      </c>
      <c r="F260" s="141"/>
      <c r="G260" s="61"/>
      <c r="H260" s="61"/>
      <c r="I260" s="61"/>
      <c r="J260" s="61"/>
      <c r="K260" s="61"/>
      <c r="L260" s="61"/>
      <c r="M260" s="61"/>
      <c r="N260" s="61"/>
      <c r="O260" s="141" t="s">
        <v>251</v>
      </c>
      <c r="P260" s="61" t="s">
        <v>251</v>
      </c>
      <c r="Q260" s="145"/>
      <c r="R260" s="143"/>
      <c r="S260" s="61"/>
      <c r="T260" s="61"/>
      <c r="U260" s="61"/>
      <c r="V260" s="61"/>
      <c r="W260" s="61"/>
    </row>
    <row r="261" spans="1:23" s="39" customFormat="1" ht="15.75" x14ac:dyDescent="0.25">
      <c r="A261" s="41">
        <v>254</v>
      </c>
      <c r="B261" s="140">
        <v>80</v>
      </c>
      <c r="C261" s="60" t="s">
        <v>278</v>
      </c>
      <c r="D261" s="62" t="s">
        <v>493</v>
      </c>
      <c r="E261" s="141" t="s">
        <v>532</v>
      </c>
      <c r="F261" s="141"/>
      <c r="G261" s="61"/>
      <c r="H261" s="61"/>
      <c r="I261" s="61"/>
      <c r="J261" s="61"/>
      <c r="K261" s="61"/>
      <c r="L261" s="61"/>
      <c r="M261" s="61"/>
      <c r="N261" s="61"/>
      <c r="O261" s="141" t="s">
        <v>251</v>
      </c>
      <c r="P261" s="61"/>
      <c r="Q261" s="145"/>
      <c r="R261" s="143"/>
      <c r="S261" s="61"/>
      <c r="T261" s="61"/>
      <c r="U261" s="61"/>
      <c r="V261" s="141"/>
      <c r="W261" s="61"/>
    </row>
    <row r="262" spans="1:23" s="39" customFormat="1" ht="15.75" x14ac:dyDescent="0.25">
      <c r="A262" s="41">
        <v>255</v>
      </c>
      <c r="B262" s="140">
        <v>80</v>
      </c>
      <c r="C262" s="60" t="s">
        <v>278</v>
      </c>
      <c r="D262" s="62" t="s">
        <v>495</v>
      </c>
      <c r="E262" s="141" t="s">
        <v>531</v>
      </c>
      <c r="F262" s="141" t="s">
        <v>251</v>
      </c>
      <c r="G262" s="61"/>
      <c r="H262" s="61" t="s">
        <v>251</v>
      </c>
      <c r="I262" s="61"/>
      <c r="J262" s="141"/>
      <c r="K262" s="141" t="s">
        <v>251</v>
      </c>
      <c r="L262" s="141" t="s">
        <v>251</v>
      </c>
      <c r="M262" s="61"/>
      <c r="N262" s="141" t="s">
        <v>251</v>
      </c>
      <c r="O262" s="141" t="s">
        <v>251</v>
      </c>
      <c r="P262" s="61" t="s">
        <v>251</v>
      </c>
      <c r="Q262" s="141" t="s">
        <v>251</v>
      </c>
      <c r="R262" s="143" t="s">
        <v>251</v>
      </c>
      <c r="S262" s="61" t="s">
        <v>251</v>
      </c>
      <c r="T262" s="61" t="s">
        <v>251</v>
      </c>
      <c r="U262" s="61"/>
      <c r="V262" s="61"/>
      <c r="W262" s="61"/>
    </row>
    <row r="263" spans="1:23" s="39" customFormat="1" ht="15.75" x14ac:dyDescent="0.25">
      <c r="A263" s="41">
        <v>256</v>
      </c>
      <c r="B263" s="140">
        <v>80</v>
      </c>
      <c r="C263" s="60" t="s">
        <v>278</v>
      </c>
      <c r="D263" s="62" t="s">
        <v>494</v>
      </c>
      <c r="E263" s="141" t="s">
        <v>532</v>
      </c>
      <c r="F263" s="141"/>
      <c r="G263" s="61"/>
      <c r="H263" s="61"/>
      <c r="I263" s="61"/>
      <c r="J263" s="61"/>
      <c r="K263" s="61"/>
      <c r="L263" s="61"/>
      <c r="M263" s="61"/>
      <c r="N263" s="61"/>
      <c r="O263" s="141" t="s">
        <v>251</v>
      </c>
      <c r="P263" s="61"/>
      <c r="Q263" s="145"/>
      <c r="R263" s="143"/>
      <c r="S263" s="61"/>
      <c r="T263" s="61"/>
      <c r="U263" s="61"/>
      <c r="V263" s="141"/>
      <c r="W263" s="61"/>
    </row>
    <row r="264" spans="1:23" s="39" customFormat="1" ht="15.75" x14ac:dyDescent="0.25">
      <c r="A264" s="41">
        <v>257</v>
      </c>
      <c r="B264" s="140">
        <v>80</v>
      </c>
      <c r="C264" s="60" t="s">
        <v>278</v>
      </c>
      <c r="D264" s="62" t="s">
        <v>497</v>
      </c>
      <c r="E264" s="141" t="s">
        <v>531</v>
      </c>
      <c r="F264" s="141"/>
      <c r="G264" s="61"/>
      <c r="H264" s="61" t="s">
        <v>610</v>
      </c>
      <c r="I264" s="61" t="s">
        <v>251</v>
      </c>
      <c r="J264" s="61"/>
      <c r="K264" s="141" t="s">
        <v>251</v>
      </c>
      <c r="L264" s="61" t="s">
        <v>251</v>
      </c>
      <c r="M264" s="61"/>
      <c r="N264" s="61" t="s">
        <v>251</v>
      </c>
      <c r="O264" s="141" t="s">
        <v>251</v>
      </c>
      <c r="P264" s="61" t="s">
        <v>251</v>
      </c>
      <c r="Q264" s="141" t="s">
        <v>251</v>
      </c>
      <c r="R264" s="143"/>
      <c r="S264" s="61" t="s">
        <v>251</v>
      </c>
      <c r="T264" s="61" t="s">
        <v>251</v>
      </c>
      <c r="U264" s="61"/>
      <c r="V264" s="61"/>
      <c r="W264" s="61"/>
    </row>
    <row r="265" spans="1:23" s="39" customFormat="1" ht="15.75" x14ac:dyDescent="0.25">
      <c r="A265" s="41">
        <v>258</v>
      </c>
      <c r="B265" s="140">
        <v>81</v>
      </c>
      <c r="C265" s="59" t="s">
        <v>279</v>
      </c>
      <c r="D265" s="62" t="s">
        <v>204</v>
      </c>
      <c r="E265" s="141" t="s">
        <v>531</v>
      </c>
      <c r="F265" s="14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145"/>
      <c r="R265" s="143"/>
      <c r="S265" s="61"/>
      <c r="T265" s="61"/>
      <c r="U265" s="61"/>
      <c r="V265" s="61"/>
      <c r="W265" s="61"/>
    </row>
    <row r="266" spans="1:23" s="39" customFormat="1" ht="15.75" x14ac:dyDescent="0.25">
      <c r="A266" s="41">
        <v>259</v>
      </c>
      <c r="B266" s="140">
        <v>81</v>
      </c>
      <c r="C266" s="59" t="s">
        <v>279</v>
      </c>
      <c r="D266" s="62" t="s">
        <v>498</v>
      </c>
      <c r="E266" s="141" t="s">
        <v>531</v>
      </c>
      <c r="F266" s="14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145"/>
      <c r="R266" s="143"/>
      <c r="S266" s="61"/>
      <c r="T266" s="61"/>
      <c r="U266" s="61"/>
      <c r="V266" s="141"/>
      <c r="W266" s="61"/>
    </row>
    <row r="267" spans="1:23" s="39" customFormat="1" ht="15.75" x14ac:dyDescent="0.25">
      <c r="A267" s="41">
        <v>260</v>
      </c>
      <c r="B267" s="140">
        <v>81</v>
      </c>
      <c r="C267" s="59" t="s">
        <v>279</v>
      </c>
      <c r="D267" s="62" t="s">
        <v>499</v>
      </c>
      <c r="E267" s="141" t="s">
        <v>532</v>
      </c>
      <c r="F267" s="14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145"/>
      <c r="R267" s="143"/>
      <c r="S267" s="61"/>
      <c r="T267" s="61"/>
      <c r="U267" s="61"/>
      <c r="V267" s="141"/>
      <c r="W267" s="61"/>
    </row>
    <row r="268" spans="1:23" s="39" customFormat="1" ht="15.75" x14ac:dyDescent="0.25">
      <c r="A268" s="41">
        <v>261</v>
      </c>
      <c r="B268" s="140">
        <v>81</v>
      </c>
      <c r="C268" s="59" t="s">
        <v>279</v>
      </c>
      <c r="D268" s="62" t="s">
        <v>500</v>
      </c>
      <c r="E268" s="141" t="s">
        <v>531</v>
      </c>
      <c r="F268" s="14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145"/>
      <c r="R268" s="143"/>
      <c r="S268" s="61"/>
      <c r="T268" s="61"/>
      <c r="U268" s="61"/>
      <c r="V268" s="61"/>
      <c r="W268" s="61"/>
    </row>
    <row r="269" spans="1:23" s="39" customFormat="1" ht="15.75" x14ac:dyDescent="0.25">
      <c r="A269" s="41">
        <v>262</v>
      </c>
      <c r="B269" s="140">
        <v>81</v>
      </c>
      <c r="C269" s="59" t="s">
        <v>279</v>
      </c>
      <c r="D269" s="62" t="s">
        <v>501</v>
      </c>
      <c r="E269" s="141" t="s">
        <v>531</v>
      </c>
      <c r="F269" s="14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145"/>
      <c r="R269" s="143"/>
      <c r="S269" s="61"/>
      <c r="T269" s="61"/>
      <c r="U269" s="61"/>
      <c r="V269" s="61"/>
      <c r="W269" s="61"/>
    </row>
    <row r="270" spans="1:23" s="39" customFormat="1" ht="15.75" x14ac:dyDescent="0.25">
      <c r="A270" s="41">
        <v>263</v>
      </c>
      <c r="B270" s="140">
        <v>81</v>
      </c>
      <c r="C270" s="59" t="s">
        <v>279</v>
      </c>
      <c r="D270" s="62" t="s">
        <v>502</v>
      </c>
      <c r="E270" s="141" t="s">
        <v>531</v>
      </c>
      <c r="F270" s="14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145"/>
      <c r="R270" s="143"/>
      <c r="S270" s="61"/>
      <c r="T270" s="61"/>
      <c r="U270" s="61"/>
      <c r="V270" s="61"/>
      <c r="W270" s="61"/>
    </row>
    <row r="271" spans="1:23" s="39" customFormat="1" ht="15.75" x14ac:dyDescent="0.25">
      <c r="A271" s="41">
        <v>264</v>
      </c>
      <c r="B271" s="140">
        <v>81</v>
      </c>
      <c r="C271" s="59" t="s">
        <v>279</v>
      </c>
      <c r="D271" s="62" t="s">
        <v>503</v>
      </c>
      <c r="E271" s="141" t="s">
        <v>531</v>
      </c>
      <c r="F271" s="141"/>
      <c r="G271" s="61"/>
      <c r="H271" s="61"/>
      <c r="I271" s="61"/>
      <c r="J271" s="61"/>
      <c r="K271" s="61"/>
      <c r="L271" s="61"/>
      <c r="M271" s="61"/>
      <c r="N271" s="61"/>
      <c r="O271" s="141" t="s">
        <v>251</v>
      </c>
      <c r="P271" s="61"/>
      <c r="Q271" s="145"/>
      <c r="R271" s="143"/>
      <c r="S271" s="61"/>
      <c r="T271" s="61"/>
      <c r="U271" s="61"/>
      <c r="V271" s="141"/>
      <c r="W271" s="61"/>
    </row>
    <row r="272" spans="1:23" s="39" customFormat="1" ht="15.75" x14ac:dyDescent="0.25">
      <c r="A272" s="41">
        <v>265</v>
      </c>
      <c r="B272" s="140">
        <v>81</v>
      </c>
      <c r="C272" s="59" t="s">
        <v>279</v>
      </c>
      <c r="D272" s="62" t="s">
        <v>504</v>
      </c>
      <c r="E272" s="141" t="s">
        <v>531</v>
      </c>
      <c r="F272" s="14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145"/>
      <c r="R272" s="143"/>
      <c r="S272" s="61"/>
      <c r="T272" s="61"/>
      <c r="U272" s="61"/>
      <c r="V272" s="61"/>
      <c r="W272" s="61"/>
    </row>
    <row r="273" spans="1:23" s="39" customFormat="1" ht="15.75" x14ac:dyDescent="0.25">
      <c r="A273" s="41">
        <v>266</v>
      </c>
      <c r="B273" s="140">
        <v>81</v>
      </c>
      <c r="C273" s="59" t="s">
        <v>279</v>
      </c>
      <c r="D273" s="62" t="s">
        <v>505</v>
      </c>
      <c r="E273" s="141" t="s">
        <v>531</v>
      </c>
      <c r="F273" s="14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145"/>
      <c r="R273" s="143"/>
      <c r="S273" s="61"/>
      <c r="T273" s="61"/>
      <c r="U273" s="61"/>
      <c r="V273" s="61"/>
      <c r="W273" s="61"/>
    </row>
    <row r="274" spans="1:23" s="39" customFormat="1" ht="15.75" x14ac:dyDescent="0.25">
      <c r="A274" s="41">
        <v>267</v>
      </c>
      <c r="B274" s="140">
        <v>82</v>
      </c>
      <c r="C274" s="59" t="s">
        <v>280</v>
      </c>
      <c r="D274" s="62" t="s">
        <v>506</v>
      </c>
      <c r="E274" s="141" t="s">
        <v>531</v>
      </c>
      <c r="F274" s="145"/>
      <c r="G274" s="61"/>
      <c r="H274" s="61" t="s">
        <v>251</v>
      </c>
      <c r="I274" s="61" t="s">
        <v>251</v>
      </c>
      <c r="J274" s="141"/>
      <c r="K274" s="61" t="s">
        <v>251</v>
      </c>
      <c r="L274" s="141" t="s">
        <v>251</v>
      </c>
      <c r="M274" s="61"/>
      <c r="N274" s="141" t="s">
        <v>251</v>
      </c>
      <c r="O274" s="61"/>
      <c r="P274" s="61" t="s">
        <v>251</v>
      </c>
      <c r="Q274" s="141" t="s">
        <v>251</v>
      </c>
      <c r="R274" s="143" t="s">
        <v>251</v>
      </c>
      <c r="S274" s="61" t="s">
        <v>251</v>
      </c>
      <c r="T274" s="61" t="s">
        <v>251</v>
      </c>
      <c r="U274" s="61"/>
      <c r="V274" s="61"/>
      <c r="W274" s="61"/>
    </row>
    <row r="275" spans="1:23" s="39" customFormat="1" ht="15.75" x14ac:dyDescent="0.25">
      <c r="A275" s="41">
        <v>268</v>
      </c>
      <c r="B275" s="140">
        <v>82</v>
      </c>
      <c r="C275" s="59" t="s">
        <v>280</v>
      </c>
      <c r="D275" s="62" t="s">
        <v>199</v>
      </c>
      <c r="E275" s="141" t="s">
        <v>531</v>
      </c>
      <c r="F275" s="145"/>
      <c r="G275" s="61"/>
      <c r="H275" s="61" t="s">
        <v>251</v>
      </c>
      <c r="I275" s="61" t="s">
        <v>251</v>
      </c>
      <c r="J275" s="141"/>
      <c r="K275" s="141" t="s">
        <v>251</v>
      </c>
      <c r="L275" s="141" t="s">
        <v>251</v>
      </c>
      <c r="M275" s="61"/>
      <c r="N275" s="141" t="s">
        <v>251</v>
      </c>
      <c r="O275" s="61"/>
      <c r="P275" s="61" t="s">
        <v>251</v>
      </c>
      <c r="Q275" s="141" t="s">
        <v>251</v>
      </c>
      <c r="R275" s="143" t="s">
        <v>251</v>
      </c>
      <c r="S275" s="61" t="s">
        <v>251</v>
      </c>
      <c r="T275" s="61" t="s">
        <v>251</v>
      </c>
      <c r="U275" s="61"/>
      <c r="V275" s="61"/>
      <c r="W275" s="61"/>
    </row>
    <row r="276" spans="1:23" s="39" customFormat="1" ht="15.75" x14ac:dyDescent="0.25">
      <c r="A276" s="41">
        <v>269</v>
      </c>
      <c r="B276" s="140">
        <v>82</v>
      </c>
      <c r="C276" s="59" t="s">
        <v>280</v>
      </c>
      <c r="D276" s="62" t="s">
        <v>105</v>
      </c>
      <c r="E276" s="141" t="s">
        <v>532</v>
      </c>
      <c r="F276" s="141" t="s">
        <v>251</v>
      </c>
      <c r="G276" s="61"/>
      <c r="H276" s="61" t="s">
        <v>251</v>
      </c>
      <c r="I276" s="61" t="s">
        <v>251</v>
      </c>
      <c r="J276" s="141"/>
      <c r="K276" s="141" t="s">
        <v>251</v>
      </c>
      <c r="L276" s="141" t="s">
        <v>251</v>
      </c>
      <c r="M276" s="61"/>
      <c r="N276" s="141" t="s">
        <v>251</v>
      </c>
      <c r="O276" s="141" t="s">
        <v>251</v>
      </c>
      <c r="P276" s="61" t="s">
        <v>251</v>
      </c>
      <c r="Q276" s="141" t="s">
        <v>251</v>
      </c>
      <c r="R276" s="143" t="s">
        <v>251</v>
      </c>
      <c r="S276" s="61" t="s">
        <v>251</v>
      </c>
      <c r="T276" s="61" t="s">
        <v>251</v>
      </c>
      <c r="U276" s="61"/>
      <c r="V276" s="61"/>
      <c r="W276" s="61"/>
    </row>
    <row r="277" spans="1:23" s="39" customFormat="1" ht="15.75" x14ac:dyDescent="0.25">
      <c r="A277" s="41">
        <v>270</v>
      </c>
      <c r="B277" s="140">
        <v>82</v>
      </c>
      <c r="C277" s="59" t="s">
        <v>280</v>
      </c>
      <c r="D277" s="62" t="s">
        <v>507</v>
      </c>
      <c r="E277" s="141" t="s">
        <v>531</v>
      </c>
      <c r="F277" s="145"/>
      <c r="G277" s="61"/>
      <c r="H277" s="61" t="s">
        <v>251</v>
      </c>
      <c r="I277" s="61" t="s">
        <v>251</v>
      </c>
      <c r="J277" s="141"/>
      <c r="K277" s="61" t="s">
        <v>251</v>
      </c>
      <c r="L277" s="141" t="s">
        <v>251</v>
      </c>
      <c r="M277" s="61"/>
      <c r="N277" s="141" t="s">
        <v>251</v>
      </c>
      <c r="O277" s="61"/>
      <c r="P277" s="61" t="s">
        <v>251</v>
      </c>
      <c r="Q277" s="141" t="s">
        <v>251</v>
      </c>
      <c r="R277" s="143" t="s">
        <v>251</v>
      </c>
      <c r="S277" s="61" t="s">
        <v>251</v>
      </c>
      <c r="T277" s="61" t="s">
        <v>251</v>
      </c>
      <c r="U277" s="61"/>
      <c r="V277" s="61"/>
      <c r="W277" s="61"/>
    </row>
    <row r="278" spans="1:23" s="39" customFormat="1" ht="15.75" x14ac:dyDescent="0.25">
      <c r="A278" s="41">
        <v>271</v>
      </c>
      <c r="B278" s="140">
        <v>82</v>
      </c>
      <c r="C278" s="59" t="s">
        <v>280</v>
      </c>
      <c r="D278" s="62" t="s">
        <v>508</v>
      </c>
      <c r="E278" s="141" t="s">
        <v>532</v>
      </c>
      <c r="F278" s="141" t="s">
        <v>251</v>
      </c>
      <c r="G278" s="61"/>
      <c r="H278" s="61" t="s">
        <v>251</v>
      </c>
      <c r="I278" s="61" t="s">
        <v>251</v>
      </c>
      <c r="J278" s="141"/>
      <c r="K278" s="61" t="s">
        <v>251</v>
      </c>
      <c r="L278" s="141" t="s">
        <v>251</v>
      </c>
      <c r="M278" s="61"/>
      <c r="N278" s="141" t="s">
        <v>251</v>
      </c>
      <c r="O278" s="61"/>
      <c r="P278" s="61" t="s">
        <v>251</v>
      </c>
      <c r="Q278" s="141" t="s">
        <v>251</v>
      </c>
      <c r="R278" s="143" t="s">
        <v>251</v>
      </c>
      <c r="S278" s="61" t="s">
        <v>251</v>
      </c>
      <c r="T278" s="61" t="s">
        <v>251</v>
      </c>
      <c r="U278" s="61"/>
      <c r="V278" s="61"/>
      <c r="W278" s="61"/>
    </row>
    <row r="279" spans="1:23" s="39" customFormat="1" ht="15.75" x14ac:dyDescent="0.25">
      <c r="A279" s="41">
        <v>272</v>
      </c>
      <c r="B279" s="140">
        <v>82</v>
      </c>
      <c r="C279" s="59" t="s">
        <v>280</v>
      </c>
      <c r="D279" s="62" t="s">
        <v>111</v>
      </c>
      <c r="E279" s="141" t="s">
        <v>531</v>
      </c>
      <c r="F279" s="141" t="s">
        <v>251</v>
      </c>
      <c r="G279" s="61"/>
      <c r="H279" s="61" t="s">
        <v>251</v>
      </c>
      <c r="I279" s="61" t="s">
        <v>251</v>
      </c>
      <c r="J279" s="141"/>
      <c r="K279" s="61" t="s">
        <v>251</v>
      </c>
      <c r="L279" s="141" t="s">
        <v>251</v>
      </c>
      <c r="M279" s="61"/>
      <c r="N279" s="141" t="s">
        <v>251</v>
      </c>
      <c r="O279" s="61"/>
      <c r="P279" s="61" t="s">
        <v>251</v>
      </c>
      <c r="Q279" s="141" t="s">
        <v>251</v>
      </c>
      <c r="R279" s="143" t="s">
        <v>251</v>
      </c>
      <c r="S279" s="61" t="s">
        <v>251</v>
      </c>
      <c r="T279" s="61" t="s">
        <v>251</v>
      </c>
      <c r="U279" s="61"/>
      <c r="V279" s="61"/>
      <c r="W279" s="61"/>
    </row>
    <row r="280" spans="1:23" s="39" customFormat="1" ht="15.75" x14ac:dyDescent="0.25">
      <c r="A280" s="41">
        <v>273</v>
      </c>
      <c r="B280" s="140">
        <v>82</v>
      </c>
      <c r="C280" s="59" t="s">
        <v>280</v>
      </c>
      <c r="D280" s="62" t="s">
        <v>509</v>
      </c>
      <c r="E280" s="141" t="s">
        <v>532</v>
      </c>
      <c r="F280" s="141" t="s">
        <v>251</v>
      </c>
      <c r="G280" s="61"/>
      <c r="H280" s="61" t="s">
        <v>251</v>
      </c>
      <c r="I280" s="61" t="s">
        <v>251</v>
      </c>
      <c r="J280" s="141"/>
      <c r="K280" s="141" t="s">
        <v>251</v>
      </c>
      <c r="L280" s="141" t="s">
        <v>251</v>
      </c>
      <c r="M280" s="61"/>
      <c r="N280" s="141" t="s">
        <v>251</v>
      </c>
      <c r="O280" s="141" t="s">
        <v>251</v>
      </c>
      <c r="P280" s="61" t="s">
        <v>251</v>
      </c>
      <c r="Q280" s="141" t="s">
        <v>251</v>
      </c>
      <c r="R280" s="143" t="s">
        <v>251</v>
      </c>
      <c r="S280" s="61" t="s">
        <v>251</v>
      </c>
      <c r="T280" s="61" t="s">
        <v>251</v>
      </c>
      <c r="U280" s="61"/>
      <c r="V280" s="61"/>
      <c r="W280" s="61"/>
    </row>
    <row r="281" spans="1:23" s="39" customFormat="1" ht="15.75" x14ac:dyDescent="0.25">
      <c r="A281" s="41">
        <v>274</v>
      </c>
      <c r="B281" s="140">
        <v>82</v>
      </c>
      <c r="C281" s="59" t="s">
        <v>280</v>
      </c>
      <c r="D281" s="62" t="s">
        <v>510</v>
      </c>
      <c r="E281" s="141" t="s">
        <v>531</v>
      </c>
      <c r="F281" s="141" t="s">
        <v>251</v>
      </c>
      <c r="G281" s="61"/>
      <c r="H281" s="61" t="s">
        <v>251</v>
      </c>
      <c r="I281" s="61" t="s">
        <v>251</v>
      </c>
      <c r="J281" s="141"/>
      <c r="K281" s="61" t="s">
        <v>251</v>
      </c>
      <c r="L281" s="141" t="s">
        <v>251</v>
      </c>
      <c r="M281" s="61"/>
      <c r="N281" s="141" t="s">
        <v>251</v>
      </c>
      <c r="O281" s="61"/>
      <c r="P281" s="61" t="s">
        <v>251</v>
      </c>
      <c r="Q281" s="141" t="s">
        <v>251</v>
      </c>
      <c r="R281" s="143" t="s">
        <v>251</v>
      </c>
      <c r="S281" s="61" t="s">
        <v>251</v>
      </c>
      <c r="T281" s="61" t="s">
        <v>251</v>
      </c>
      <c r="U281" s="61"/>
      <c r="V281" s="61"/>
      <c r="W281" s="61"/>
    </row>
    <row r="282" spans="1:23" s="39" customFormat="1" ht="15.75" x14ac:dyDescent="0.25">
      <c r="A282" s="41">
        <v>275</v>
      </c>
      <c r="B282" s="140">
        <v>82</v>
      </c>
      <c r="C282" s="59" t="s">
        <v>280</v>
      </c>
      <c r="D282" s="62" t="s">
        <v>511</v>
      </c>
      <c r="E282" s="141" t="s">
        <v>532</v>
      </c>
      <c r="F282" s="141" t="s">
        <v>251</v>
      </c>
      <c r="G282" s="61" t="s">
        <v>946</v>
      </c>
      <c r="H282" s="61"/>
      <c r="I282" s="61" t="s">
        <v>251</v>
      </c>
      <c r="J282" s="141"/>
      <c r="K282" s="61" t="s">
        <v>251</v>
      </c>
      <c r="L282" s="141" t="s">
        <v>251</v>
      </c>
      <c r="M282" s="61"/>
      <c r="N282" s="141" t="s">
        <v>251</v>
      </c>
      <c r="O282" s="141" t="s">
        <v>251</v>
      </c>
      <c r="P282" s="61" t="s">
        <v>251</v>
      </c>
      <c r="Q282" s="141" t="s">
        <v>251</v>
      </c>
      <c r="R282" s="143" t="s">
        <v>251</v>
      </c>
      <c r="S282" s="61" t="s">
        <v>251</v>
      </c>
      <c r="T282" s="61" t="s">
        <v>251</v>
      </c>
      <c r="U282" s="61"/>
      <c r="V282" s="61"/>
      <c r="W282" s="61"/>
    </row>
    <row r="283" spans="1:23" x14ac:dyDescent="0.25">
      <c r="E283" s="149" t="s">
        <v>975</v>
      </c>
      <c r="F283" s="139">
        <f>COUNTIF(F8:F282,"DA")</f>
        <v>77</v>
      </c>
      <c r="G283" s="139">
        <f>COUNTIF(G7:G282,"DA")</f>
        <v>16</v>
      </c>
      <c r="H283" s="139">
        <f>COUNTIF(H8:H282,"DA")</f>
        <v>54</v>
      </c>
      <c r="I283" s="139">
        <f t="shared" ref="I283:V283" si="0">COUNTIF(I8:I282,"DA")</f>
        <v>70</v>
      </c>
      <c r="J283" s="139">
        <f t="shared" si="0"/>
        <v>22</v>
      </c>
      <c r="K283" s="139">
        <f t="shared" si="0"/>
        <v>79</v>
      </c>
      <c r="L283" s="139">
        <f t="shared" si="0"/>
        <v>75</v>
      </c>
      <c r="M283" s="139">
        <f>COUNTIF(M8:M282,"DA")</f>
        <v>20</v>
      </c>
      <c r="N283" s="139">
        <f t="shared" si="0"/>
        <v>76</v>
      </c>
      <c r="O283" s="139">
        <f t="shared" si="0"/>
        <v>162</v>
      </c>
      <c r="P283" s="139">
        <f t="shared" si="0"/>
        <v>136</v>
      </c>
      <c r="Q283" s="139">
        <f t="shared" si="0"/>
        <v>109</v>
      </c>
      <c r="R283" s="139">
        <f t="shared" si="0"/>
        <v>91</v>
      </c>
      <c r="S283" s="139">
        <f t="shared" si="0"/>
        <v>60</v>
      </c>
      <c r="T283" s="139">
        <f t="shared" si="0"/>
        <v>60</v>
      </c>
      <c r="U283" s="139">
        <f t="shared" si="0"/>
        <v>4</v>
      </c>
      <c r="V283" s="139">
        <f t="shared" si="0"/>
        <v>0</v>
      </c>
      <c r="W283" s="6"/>
    </row>
    <row r="284" spans="1:23" x14ac:dyDescent="0.25">
      <c r="B284" s="159" t="s">
        <v>977</v>
      </c>
      <c r="C284" s="159"/>
    </row>
    <row r="285" spans="1:23" x14ac:dyDescent="0.25">
      <c r="B285" s="2"/>
      <c r="C285" s="93"/>
    </row>
    <row r="286" spans="1:23" ht="30" x14ac:dyDescent="0.25">
      <c r="B286" s="106" t="s">
        <v>251</v>
      </c>
      <c r="C286" s="95" t="s">
        <v>944</v>
      </c>
    </row>
    <row r="287" spans="1:23" x14ac:dyDescent="0.25">
      <c r="B287" s="98"/>
      <c r="C287" s="100"/>
    </row>
    <row r="288" spans="1:23" ht="30" x14ac:dyDescent="0.25">
      <c r="B288" s="6" t="s">
        <v>610</v>
      </c>
      <c r="C288" s="96" t="s">
        <v>949</v>
      </c>
    </row>
    <row r="289" spans="2:3" x14ac:dyDescent="0.25">
      <c r="B289" s="98"/>
      <c r="C289" s="99"/>
    </row>
    <row r="290" spans="2:3" ht="30" x14ac:dyDescent="0.25">
      <c r="B290" s="107" t="s">
        <v>617</v>
      </c>
      <c r="C290" s="95" t="s">
        <v>951</v>
      </c>
    </row>
    <row r="291" spans="2:3" x14ac:dyDescent="0.25">
      <c r="B291" s="2"/>
      <c r="C291" s="2"/>
    </row>
    <row r="292" spans="2:3" ht="30" x14ac:dyDescent="0.25">
      <c r="B292" s="6"/>
      <c r="C292" s="95" t="s">
        <v>950</v>
      </c>
    </row>
  </sheetData>
  <autoFilter ref="A7:W284"/>
  <mergeCells count="7">
    <mergeCell ref="B284:C284"/>
    <mergeCell ref="G6:I6"/>
    <mergeCell ref="B1:V1"/>
    <mergeCell ref="B2:V2"/>
    <mergeCell ref="B3:V3"/>
    <mergeCell ref="G4:I4"/>
    <mergeCell ref="G5:I5"/>
  </mergeCells>
  <dataValidations disablePrompts="1" count="1">
    <dataValidation type="list" allowBlank="1" showInputMessage="1" showErrorMessage="1" sqref="R8:R282">
      <formula1>zvočna_najava</formula1>
    </dataValidation>
  </dataValidations>
  <pageMargins left="0.70866141732283472" right="0.70866141732283472" top="0.74803149606299213" bottom="0.74803149606299213" header="0.31496062992125984" footer="0.31496062992125984"/>
  <pageSetup paperSize="8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B1:E46"/>
  <sheetViews>
    <sheetView workbookViewId="0">
      <selection activeCell="B42" sqref="B42:B45"/>
    </sheetView>
  </sheetViews>
  <sheetFormatPr defaultRowHeight="15" x14ac:dyDescent="0.25"/>
  <cols>
    <col min="2" max="2" width="22.5703125" bestFit="1" customWidth="1"/>
    <col min="3" max="3" width="21.5703125" bestFit="1" customWidth="1"/>
    <col min="4" max="4" width="19.42578125" customWidth="1"/>
    <col min="5" max="5" width="19.5703125" bestFit="1" customWidth="1"/>
  </cols>
  <sheetData>
    <row r="1" spans="2:5" x14ac:dyDescent="0.25">
      <c r="B1" s="52" t="s">
        <v>595</v>
      </c>
    </row>
    <row r="2" spans="2:5" ht="30" x14ac:dyDescent="0.25">
      <c r="B2" s="22" t="s">
        <v>555</v>
      </c>
      <c r="C2" s="23" t="s">
        <v>517</v>
      </c>
      <c r="D2" s="33" t="s">
        <v>560</v>
      </c>
      <c r="E2" s="22" t="s">
        <v>518</v>
      </c>
    </row>
    <row r="3" spans="2:5" x14ac:dyDescent="0.25">
      <c r="B3" s="4" t="s">
        <v>3</v>
      </c>
      <c r="C3" s="8">
        <v>584545</v>
      </c>
      <c r="D3" s="10">
        <f t="shared" ref="D3:D8" si="0">C3/365</f>
        <v>1601.4931506849316</v>
      </c>
      <c r="E3" s="11" t="s">
        <v>256</v>
      </c>
    </row>
    <row r="4" spans="2:5" x14ac:dyDescent="0.25">
      <c r="B4" s="4" t="s">
        <v>13</v>
      </c>
      <c r="C4" s="8">
        <v>196793</v>
      </c>
      <c r="D4" s="10">
        <f t="shared" si="0"/>
        <v>539.158904109589</v>
      </c>
      <c r="E4" s="11" t="s">
        <v>256</v>
      </c>
    </row>
    <row r="5" spans="2:5" x14ac:dyDescent="0.25">
      <c r="B5" s="4" t="s">
        <v>55</v>
      </c>
      <c r="C5" s="8">
        <v>55572</v>
      </c>
      <c r="D5" s="10">
        <f t="shared" si="0"/>
        <v>152.25205479452055</v>
      </c>
      <c r="E5" s="11" t="s">
        <v>256</v>
      </c>
    </row>
    <row r="6" spans="2:5" x14ac:dyDescent="0.25">
      <c r="B6" s="4" t="s">
        <v>5</v>
      </c>
      <c r="C6" s="8">
        <v>448277</v>
      </c>
      <c r="D6" s="10">
        <f t="shared" si="0"/>
        <v>1228.1561643835616</v>
      </c>
      <c r="E6" s="11" t="s">
        <v>256</v>
      </c>
    </row>
    <row r="7" spans="2:5" x14ac:dyDescent="0.25">
      <c r="B7" s="4" t="s">
        <v>1</v>
      </c>
      <c r="C7" s="8">
        <v>684411</v>
      </c>
      <c r="D7" s="10">
        <f t="shared" si="0"/>
        <v>1875.0986301369862</v>
      </c>
      <c r="E7" s="11" t="s">
        <v>256</v>
      </c>
    </row>
    <row r="8" spans="2:5" x14ac:dyDescent="0.25">
      <c r="B8" s="4" t="s">
        <v>0</v>
      </c>
      <c r="C8" s="8">
        <v>2522314</v>
      </c>
      <c r="D8" s="10">
        <f t="shared" si="0"/>
        <v>6910.449315068493</v>
      </c>
      <c r="E8" s="11" t="s">
        <v>255</v>
      </c>
    </row>
    <row r="9" spans="2:5" x14ac:dyDescent="0.25">
      <c r="B9" s="4" t="s">
        <v>4</v>
      </c>
      <c r="C9" s="8">
        <v>567617</v>
      </c>
      <c r="D9" s="10">
        <f t="shared" ref="D9:D15" si="1">C9/365</f>
        <v>1555.1150684931506</v>
      </c>
      <c r="E9" s="11" t="s">
        <v>256</v>
      </c>
    </row>
    <row r="10" spans="2:5" x14ac:dyDescent="0.25">
      <c r="B10" s="4" t="s">
        <v>62</v>
      </c>
      <c r="C10" s="8">
        <v>48096</v>
      </c>
      <c r="D10" s="10">
        <f t="shared" si="1"/>
        <v>131.76986301369863</v>
      </c>
      <c r="E10" s="11" t="s">
        <v>256</v>
      </c>
    </row>
    <row r="11" spans="2:5" x14ac:dyDescent="0.25">
      <c r="B11" s="4" t="s">
        <v>31</v>
      </c>
      <c r="C11" s="8">
        <v>92170</v>
      </c>
      <c r="D11" s="10">
        <f t="shared" si="1"/>
        <v>252.52054794520549</v>
      </c>
      <c r="E11" s="11" t="s">
        <v>256</v>
      </c>
    </row>
    <row r="12" spans="2:5" x14ac:dyDescent="0.25">
      <c r="B12" s="4" t="s">
        <v>53</v>
      </c>
      <c r="C12" s="8">
        <v>58186</v>
      </c>
      <c r="D12" s="10">
        <f t="shared" si="1"/>
        <v>159.41369863013699</v>
      </c>
      <c r="E12" s="11" t="s">
        <v>256</v>
      </c>
    </row>
    <row r="13" spans="2:5" x14ac:dyDescent="0.25">
      <c r="B13" s="4" t="s">
        <v>14</v>
      </c>
      <c r="C13" s="8">
        <v>158612</v>
      </c>
      <c r="D13" s="10">
        <f t="shared" si="1"/>
        <v>434.55342465753426</v>
      </c>
      <c r="E13" s="11" t="s">
        <v>256</v>
      </c>
    </row>
    <row r="14" spans="2:5" x14ac:dyDescent="0.25">
      <c r="B14" s="4" t="s">
        <v>10</v>
      </c>
      <c r="C14" s="8">
        <v>211418</v>
      </c>
      <c r="D14" s="10">
        <f t="shared" si="1"/>
        <v>579.22739726027396</v>
      </c>
      <c r="E14" s="11" t="s">
        <v>256</v>
      </c>
    </row>
    <row r="15" spans="2:5" x14ac:dyDescent="0.25">
      <c r="B15" s="4" t="s">
        <v>2</v>
      </c>
      <c r="C15" s="8">
        <v>680577</v>
      </c>
      <c r="D15" s="10">
        <f t="shared" si="1"/>
        <v>1864.5945205479452</v>
      </c>
      <c r="E15" s="11" t="s">
        <v>256</v>
      </c>
    </row>
    <row r="16" spans="2:5" x14ac:dyDescent="0.25">
      <c r="B16" s="4" t="s">
        <v>6</v>
      </c>
      <c r="C16" s="8">
        <v>284496</v>
      </c>
      <c r="D16" s="10">
        <f>C16/365</f>
        <v>779.44109589041091</v>
      </c>
      <c r="E16" s="11" t="s">
        <v>256</v>
      </c>
    </row>
    <row r="17" spans="2:5" x14ac:dyDescent="0.25">
      <c r="B17" s="4" t="s">
        <v>11</v>
      </c>
      <c r="C17" s="8">
        <v>208167</v>
      </c>
      <c r="D17" s="10">
        <f>C17/365</f>
        <v>570.32054794520548</v>
      </c>
      <c r="E17" s="11" t="s">
        <v>256</v>
      </c>
    </row>
    <row r="18" spans="2:5" x14ac:dyDescent="0.25">
      <c r="B18" s="4" t="s">
        <v>25</v>
      </c>
      <c r="C18" s="8">
        <v>105585</v>
      </c>
      <c r="D18" s="10">
        <f>C18/365</f>
        <v>289.27397260273972</v>
      </c>
      <c r="E18" s="11" t="s">
        <v>256</v>
      </c>
    </row>
    <row r="21" spans="2:5" x14ac:dyDescent="0.25">
      <c r="B21" s="53" t="s">
        <v>594</v>
      </c>
    </row>
    <row r="22" spans="2:5" ht="30" x14ac:dyDescent="0.25">
      <c r="B22" s="50" t="s">
        <v>250</v>
      </c>
      <c r="C22" s="37" t="s">
        <v>517</v>
      </c>
      <c r="D22" s="37" t="s">
        <v>560</v>
      </c>
      <c r="E22" s="50" t="s">
        <v>592</v>
      </c>
    </row>
    <row r="23" spans="2:5" x14ac:dyDescent="0.25">
      <c r="B23" s="43"/>
      <c r="C23" s="28"/>
      <c r="D23" s="44"/>
      <c r="E23" s="44"/>
    </row>
    <row r="24" spans="2:5" x14ac:dyDescent="0.25">
      <c r="B24" s="43" t="s">
        <v>61</v>
      </c>
      <c r="C24" s="28">
        <v>48647</v>
      </c>
      <c r="D24" s="44">
        <f t="shared" ref="D24:D36" si="2">C24/365</f>
        <v>133.27945205479452</v>
      </c>
      <c r="E24" s="44"/>
    </row>
    <row r="25" spans="2:5" x14ac:dyDescent="0.25">
      <c r="B25" s="43" t="s">
        <v>67</v>
      </c>
      <c r="C25" s="28">
        <v>42845</v>
      </c>
      <c r="D25" s="44">
        <f t="shared" si="2"/>
        <v>117.38356164383562</v>
      </c>
      <c r="E25" s="44" t="s">
        <v>589</v>
      </c>
    </row>
    <row r="26" spans="2:5" x14ac:dyDescent="0.25">
      <c r="B26" s="43"/>
      <c r="C26" s="45"/>
      <c r="D26" s="44"/>
      <c r="E26" s="44"/>
    </row>
    <row r="27" spans="2:5" x14ac:dyDescent="0.25">
      <c r="B27" s="43"/>
      <c r="C27" s="46"/>
      <c r="D27" s="44"/>
      <c r="E27" s="44"/>
    </row>
    <row r="28" spans="2:5" x14ac:dyDescent="0.25">
      <c r="B28" s="43"/>
      <c r="C28" s="28"/>
      <c r="D28" s="44"/>
      <c r="E28" s="44"/>
    </row>
    <row r="29" spans="2:5" x14ac:dyDescent="0.25">
      <c r="B29" s="47"/>
      <c r="C29" s="28"/>
      <c r="D29" s="48"/>
      <c r="E29" s="49"/>
    </row>
    <row r="30" spans="2:5" x14ac:dyDescent="0.25">
      <c r="B30" s="43" t="s">
        <v>58</v>
      </c>
      <c r="C30" s="28">
        <v>53141</v>
      </c>
      <c r="D30" s="44">
        <f t="shared" si="2"/>
        <v>145.59178082191781</v>
      </c>
      <c r="E30" s="44"/>
    </row>
    <row r="31" spans="2:5" x14ac:dyDescent="0.25">
      <c r="B31" s="43"/>
      <c r="C31" s="28"/>
      <c r="D31" s="44"/>
      <c r="E31" s="44"/>
    </row>
    <row r="32" spans="2:5" x14ac:dyDescent="0.25">
      <c r="B32" s="43"/>
      <c r="C32" s="28"/>
      <c r="D32" s="44"/>
      <c r="E32" s="44"/>
    </row>
    <row r="33" spans="2:5" x14ac:dyDescent="0.25">
      <c r="B33" s="43" t="s">
        <v>332</v>
      </c>
      <c r="C33" s="28">
        <v>89735</v>
      </c>
      <c r="D33" s="44">
        <f t="shared" si="2"/>
        <v>245.84931506849315</v>
      </c>
      <c r="E33" s="44" t="s">
        <v>590</v>
      </c>
    </row>
    <row r="34" spans="2:5" x14ac:dyDescent="0.25">
      <c r="B34" s="43" t="s">
        <v>10</v>
      </c>
      <c r="C34" s="45">
        <v>211418</v>
      </c>
      <c r="D34" s="44">
        <f t="shared" si="2"/>
        <v>579.22739726027396</v>
      </c>
      <c r="E34" s="44"/>
    </row>
    <row r="35" spans="2:5" x14ac:dyDescent="0.25">
      <c r="B35" s="43" t="s">
        <v>42</v>
      </c>
      <c r="C35" s="28">
        <v>68996</v>
      </c>
      <c r="D35" s="44">
        <f t="shared" si="2"/>
        <v>189.03013698630136</v>
      </c>
      <c r="E35" s="44"/>
    </row>
    <row r="36" spans="2:5" x14ac:dyDescent="0.25">
      <c r="B36" s="43" t="s">
        <v>29</v>
      </c>
      <c r="C36" s="28">
        <v>95064</v>
      </c>
      <c r="D36" s="44">
        <f t="shared" si="2"/>
        <v>260.44931506849315</v>
      </c>
      <c r="E36" s="44"/>
    </row>
    <row r="37" spans="2:5" x14ac:dyDescent="0.25">
      <c r="B37" s="43"/>
      <c r="C37" s="45"/>
      <c r="D37" s="44"/>
      <c r="E37" s="44"/>
    </row>
    <row r="40" spans="2:5" x14ac:dyDescent="0.25">
      <c r="B40" s="53" t="s">
        <v>594</v>
      </c>
    </row>
    <row r="41" spans="2:5" ht="30" x14ac:dyDescent="0.25">
      <c r="B41" s="22" t="s">
        <v>591</v>
      </c>
      <c r="C41" s="22" t="s">
        <v>517</v>
      </c>
      <c r="D41" s="22" t="s">
        <v>560</v>
      </c>
      <c r="E41" s="50" t="s">
        <v>592</v>
      </c>
    </row>
    <row r="42" spans="2:5" x14ac:dyDescent="0.25">
      <c r="B42" s="4" t="s">
        <v>60</v>
      </c>
      <c r="C42" s="24">
        <v>49229</v>
      </c>
      <c r="D42" s="51">
        <f>C42/365</f>
        <v>134.87397260273971</v>
      </c>
      <c r="E42" s="4"/>
    </row>
    <row r="43" spans="2:5" x14ac:dyDescent="0.25">
      <c r="B43" s="4" t="s">
        <v>407</v>
      </c>
      <c r="C43" s="28">
        <v>3651</v>
      </c>
      <c r="D43" s="51">
        <f>C43/365</f>
        <v>10.002739726027396</v>
      </c>
      <c r="E43" s="4"/>
    </row>
    <row r="44" spans="2:5" x14ac:dyDescent="0.25">
      <c r="B44" s="4"/>
      <c r="C44" s="26"/>
      <c r="D44" s="51"/>
      <c r="E44" s="4"/>
    </row>
    <row r="45" spans="2:5" x14ac:dyDescent="0.25">
      <c r="B45" s="4" t="s">
        <v>466</v>
      </c>
      <c r="C45" s="28">
        <v>27609</v>
      </c>
      <c r="D45" s="51">
        <f>C45/365</f>
        <v>75.641095890410952</v>
      </c>
      <c r="E45" s="43" t="s">
        <v>593</v>
      </c>
    </row>
    <row r="46" spans="2:5" x14ac:dyDescent="0.25">
      <c r="B46" s="4"/>
      <c r="C46" s="28"/>
      <c r="D46" s="51"/>
      <c r="E46" s="43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B299"/>
  <sheetViews>
    <sheetView topLeftCell="A187" workbookViewId="0">
      <selection activeCell="G254" sqref="G254"/>
    </sheetView>
  </sheetViews>
  <sheetFormatPr defaultRowHeight="15" x14ac:dyDescent="0.25"/>
  <cols>
    <col min="1" max="1" width="22.5703125" bestFit="1" customWidth="1"/>
    <col min="2" max="2" width="8.85546875" style="2"/>
  </cols>
  <sheetData>
    <row r="1" spans="1:2" x14ac:dyDescent="0.25">
      <c r="A1" t="s">
        <v>461</v>
      </c>
      <c r="B1" s="2">
        <v>40.005000000000003</v>
      </c>
    </row>
    <row r="2" spans="1:2" x14ac:dyDescent="0.25">
      <c r="A2" t="s">
        <v>462</v>
      </c>
      <c r="B2" s="2">
        <v>8</v>
      </c>
    </row>
    <row r="3" spans="1:2" x14ac:dyDescent="0.25">
      <c r="A3" t="s">
        <v>463</v>
      </c>
      <c r="B3" s="2">
        <v>10.4</v>
      </c>
    </row>
    <row r="4" spans="1:2" x14ac:dyDescent="0.25">
      <c r="A4" t="s">
        <v>464</v>
      </c>
      <c r="B4" s="2">
        <v>12.2</v>
      </c>
    </row>
    <row r="5" spans="1:2" x14ac:dyDescent="0.25">
      <c r="A5" t="s">
        <v>247</v>
      </c>
      <c r="B5" s="2">
        <v>15.067</v>
      </c>
    </row>
    <row r="6" spans="1:2" x14ac:dyDescent="0.25">
      <c r="A6" t="s">
        <v>36</v>
      </c>
      <c r="B6" s="2">
        <v>459.1</v>
      </c>
    </row>
    <row r="7" spans="1:2" x14ac:dyDescent="0.25">
      <c r="A7" t="s">
        <v>60</v>
      </c>
      <c r="B7" s="2">
        <v>453.3</v>
      </c>
    </row>
    <row r="8" spans="1:2" x14ac:dyDescent="0.25">
      <c r="A8" t="s">
        <v>401</v>
      </c>
      <c r="B8" s="2">
        <v>33.1</v>
      </c>
    </row>
    <row r="9" spans="1:2" x14ac:dyDescent="0.25">
      <c r="A9" t="s">
        <v>414</v>
      </c>
      <c r="B9" s="2">
        <v>580.5</v>
      </c>
    </row>
    <row r="10" spans="1:2" x14ac:dyDescent="0.25">
      <c r="A10" t="s">
        <v>413</v>
      </c>
      <c r="B10" s="2">
        <v>578.1</v>
      </c>
    </row>
    <row r="11" spans="1:2" x14ac:dyDescent="0.25">
      <c r="A11" t="s">
        <v>109</v>
      </c>
      <c r="B11" s="2">
        <v>573.79999999999995</v>
      </c>
    </row>
    <row r="12" spans="1:2" x14ac:dyDescent="0.25">
      <c r="A12" t="s">
        <v>7</v>
      </c>
      <c r="B12" s="2">
        <v>586.6</v>
      </c>
    </row>
    <row r="13" spans="1:2" x14ac:dyDescent="0.25">
      <c r="A13" t="s">
        <v>190</v>
      </c>
      <c r="B13" s="2">
        <v>14.2</v>
      </c>
    </row>
    <row r="14" spans="1:2" x14ac:dyDescent="0.25">
      <c r="A14" t="s">
        <v>933</v>
      </c>
      <c r="B14" s="2">
        <v>10.1</v>
      </c>
    </row>
    <row r="15" spans="1:2" x14ac:dyDescent="0.25">
      <c r="A15" t="s">
        <v>17</v>
      </c>
      <c r="B15" s="2">
        <v>28</v>
      </c>
    </row>
    <row r="16" spans="1:2" x14ac:dyDescent="0.25">
      <c r="A16" t="s">
        <v>442</v>
      </c>
      <c r="B16" s="2">
        <v>23.7</v>
      </c>
    </row>
    <row r="17" spans="1:2" x14ac:dyDescent="0.25">
      <c r="A17" t="s">
        <v>3</v>
      </c>
      <c r="B17" s="2">
        <v>527</v>
      </c>
    </row>
    <row r="18" spans="1:2" x14ac:dyDescent="0.25">
      <c r="A18" t="s">
        <v>339</v>
      </c>
      <c r="B18" s="2">
        <v>1.7</v>
      </c>
    </row>
    <row r="19" spans="1:2" x14ac:dyDescent="0.25">
      <c r="A19" t="s">
        <v>418</v>
      </c>
      <c r="B19" s="2">
        <v>621.20000000000005</v>
      </c>
    </row>
    <row r="20" spans="1:2" x14ac:dyDescent="0.25">
      <c r="A20" t="s">
        <v>469</v>
      </c>
      <c r="B20" s="2">
        <v>50.1</v>
      </c>
    </row>
    <row r="21" spans="1:2" x14ac:dyDescent="0.25">
      <c r="A21" t="s">
        <v>468</v>
      </c>
      <c r="B21" s="2">
        <v>46.6</v>
      </c>
    </row>
    <row r="22" spans="1:2" x14ac:dyDescent="0.25">
      <c r="A22" t="s">
        <v>61</v>
      </c>
      <c r="B22" s="2">
        <v>669.6</v>
      </c>
    </row>
    <row r="23" spans="1:2" x14ac:dyDescent="0.25">
      <c r="A23" t="s">
        <v>423</v>
      </c>
      <c r="B23" s="2">
        <v>657.5</v>
      </c>
    </row>
    <row r="24" spans="1:2" x14ac:dyDescent="0.25">
      <c r="A24" t="s">
        <v>105</v>
      </c>
      <c r="B24" s="2">
        <v>15.3</v>
      </c>
    </row>
    <row r="25" spans="1:2" x14ac:dyDescent="0.25">
      <c r="A25" t="s">
        <v>290</v>
      </c>
      <c r="B25" s="2">
        <v>551</v>
      </c>
    </row>
    <row r="26" spans="1:2" x14ac:dyDescent="0.25">
      <c r="A26" t="s">
        <v>9</v>
      </c>
      <c r="B26" s="2">
        <v>13</v>
      </c>
    </row>
    <row r="27" spans="1:2" x14ac:dyDescent="0.25">
      <c r="A27" t="s">
        <v>315</v>
      </c>
      <c r="B27" s="2">
        <v>14.1</v>
      </c>
    </row>
    <row r="28" spans="1:2" x14ac:dyDescent="0.25">
      <c r="A28" t="s">
        <v>316</v>
      </c>
      <c r="B28" s="2">
        <v>16</v>
      </c>
    </row>
    <row r="29" spans="1:2" x14ac:dyDescent="0.25">
      <c r="A29" t="s">
        <v>317</v>
      </c>
      <c r="B29" s="2">
        <v>17.600000000000001</v>
      </c>
    </row>
    <row r="30" spans="1:2" x14ac:dyDescent="0.25">
      <c r="A30" t="s">
        <v>377</v>
      </c>
      <c r="B30" s="2">
        <v>54.3</v>
      </c>
    </row>
    <row r="31" spans="1:2" x14ac:dyDescent="0.25">
      <c r="A31" t="s">
        <v>378</v>
      </c>
      <c r="B31" s="2">
        <v>56.1</v>
      </c>
    </row>
    <row r="32" spans="1:2" x14ac:dyDescent="0.25">
      <c r="A32" t="s">
        <v>379</v>
      </c>
      <c r="B32" s="2">
        <v>59.7</v>
      </c>
    </row>
    <row r="33" spans="1:2" x14ac:dyDescent="0.25">
      <c r="A33" t="s">
        <v>137</v>
      </c>
      <c r="B33" s="2">
        <v>63.2</v>
      </c>
    </row>
    <row r="34" spans="1:2" x14ac:dyDescent="0.25">
      <c r="A34" t="s">
        <v>380</v>
      </c>
      <c r="B34" s="2">
        <v>64.900000000000006</v>
      </c>
    </row>
    <row r="35" spans="1:2" x14ac:dyDescent="0.25">
      <c r="A35" t="s">
        <v>915</v>
      </c>
      <c r="B35" s="2">
        <v>1.248</v>
      </c>
    </row>
    <row r="36" spans="1:2" x14ac:dyDescent="0.25">
      <c r="A36" t="s">
        <v>389</v>
      </c>
      <c r="B36" s="2">
        <v>26.5</v>
      </c>
    </row>
    <row r="37" spans="1:2" x14ac:dyDescent="0.25">
      <c r="A37" t="s">
        <v>148</v>
      </c>
      <c r="B37" s="2">
        <v>29</v>
      </c>
    </row>
    <row r="38" spans="1:2" x14ac:dyDescent="0.25">
      <c r="A38" t="s">
        <v>440</v>
      </c>
      <c r="B38" s="2">
        <v>7.6</v>
      </c>
    </row>
    <row r="39" spans="1:2" x14ac:dyDescent="0.25">
      <c r="A39" t="s">
        <v>629</v>
      </c>
      <c r="B39" s="2">
        <v>22.7</v>
      </c>
    </row>
    <row r="40" spans="1:2" x14ac:dyDescent="0.25">
      <c r="A40" t="s">
        <v>405</v>
      </c>
      <c r="B40" s="2">
        <v>59.1</v>
      </c>
    </row>
    <row r="41" spans="1:2" x14ac:dyDescent="0.25">
      <c r="A41" t="s">
        <v>115</v>
      </c>
      <c r="B41" s="2">
        <v>126.8</v>
      </c>
    </row>
    <row r="42" spans="1:2" x14ac:dyDescent="0.25">
      <c r="A42" t="s">
        <v>490</v>
      </c>
      <c r="B42" s="2">
        <v>128.80000000000001</v>
      </c>
    </row>
    <row r="43" spans="1:2" x14ac:dyDescent="0.25">
      <c r="A43" t="s">
        <v>491</v>
      </c>
      <c r="B43" s="2">
        <v>132.5</v>
      </c>
    </row>
    <row r="44" spans="1:2" x14ac:dyDescent="0.25">
      <c r="A44" t="s">
        <v>492</v>
      </c>
      <c r="B44" s="2">
        <v>136.1</v>
      </c>
    </row>
    <row r="45" spans="1:2" x14ac:dyDescent="0.25">
      <c r="A45" t="s">
        <v>199</v>
      </c>
      <c r="B45" s="2">
        <v>9.1999999999999993</v>
      </c>
    </row>
    <row r="46" spans="1:2" x14ac:dyDescent="0.25">
      <c r="A46" t="s">
        <v>506</v>
      </c>
      <c r="B46" s="2">
        <v>2.5</v>
      </c>
    </row>
    <row r="47" spans="1:2" x14ac:dyDescent="0.25">
      <c r="A47" t="s">
        <v>333</v>
      </c>
      <c r="B47" s="2">
        <v>583.79999999999995</v>
      </c>
    </row>
    <row r="48" spans="1:2" x14ac:dyDescent="0.25">
      <c r="A48" t="s">
        <v>334</v>
      </c>
      <c r="B48" s="2">
        <v>586.9</v>
      </c>
    </row>
    <row r="49" spans="1:2" x14ac:dyDescent="0.25">
      <c r="A49" t="s">
        <v>407</v>
      </c>
      <c r="B49" s="2">
        <v>68.3</v>
      </c>
    </row>
    <row r="50" spans="1:2" x14ac:dyDescent="0.25">
      <c r="A50" t="s">
        <v>284</v>
      </c>
      <c r="B50" s="2">
        <v>509.8</v>
      </c>
    </row>
    <row r="51" spans="1:2" x14ac:dyDescent="0.25">
      <c r="A51" t="s">
        <v>426</v>
      </c>
      <c r="B51" s="2">
        <v>7.4</v>
      </c>
    </row>
    <row r="52" spans="1:2" x14ac:dyDescent="0.25">
      <c r="A52" t="s">
        <v>427</v>
      </c>
      <c r="B52" s="2">
        <v>11.8</v>
      </c>
    </row>
    <row r="53" spans="1:2" x14ac:dyDescent="0.25">
      <c r="A53" t="s">
        <v>428</v>
      </c>
      <c r="B53" s="2">
        <v>15.7</v>
      </c>
    </row>
    <row r="54" spans="1:2" x14ac:dyDescent="0.25">
      <c r="A54" t="s">
        <v>428</v>
      </c>
      <c r="B54" s="2">
        <v>16.5</v>
      </c>
    </row>
    <row r="55" spans="1:2" x14ac:dyDescent="0.25">
      <c r="A55" t="s">
        <v>436</v>
      </c>
      <c r="B55" s="2">
        <v>9.1</v>
      </c>
    </row>
    <row r="56" spans="1:2" x14ac:dyDescent="0.25">
      <c r="A56" t="s">
        <v>437</v>
      </c>
      <c r="B56" s="2">
        <v>16</v>
      </c>
    </row>
    <row r="57" spans="1:2" x14ac:dyDescent="0.25">
      <c r="A57" t="s">
        <v>485</v>
      </c>
      <c r="B57" s="2">
        <v>110.8</v>
      </c>
    </row>
    <row r="58" spans="1:2" x14ac:dyDescent="0.25">
      <c r="A58" t="s">
        <v>486</v>
      </c>
      <c r="B58" s="2">
        <v>112.7</v>
      </c>
    </row>
    <row r="59" spans="1:2" x14ac:dyDescent="0.25">
      <c r="A59" t="s">
        <v>487</v>
      </c>
      <c r="B59" s="2">
        <v>116.5</v>
      </c>
    </row>
    <row r="60" spans="1:2" x14ac:dyDescent="0.25">
      <c r="A60" t="s">
        <v>488</v>
      </c>
      <c r="B60" s="2">
        <v>118.7</v>
      </c>
    </row>
    <row r="61" spans="1:2" x14ac:dyDescent="0.25">
      <c r="A61" t="s">
        <v>489</v>
      </c>
      <c r="B61" s="2">
        <v>122.3</v>
      </c>
    </row>
    <row r="62" spans="1:2" x14ac:dyDescent="0.25">
      <c r="A62" t="s">
        <v>308</v>
      </c>
      <c r="B62" s="2">
        <v>629.70000000000005</v>
      </c>
    </row>
    <row r="63" spans="1:2" x14ac:dyDescent="0.25">
      <c r="A63" t="s">
        <v>438</v>
      </c>
      <c r="B63" s="2">
        <v>2.6</v>
      </c>
    </row>
    <row r="64" spans="1:2" x14ac:dyDescent="0.25">
      <c r="A64" t="s">
        <v>439</v>
      </c>
      <c r="B64" s="2">
        <v>4.8</v>
      </c>
    </row>
    <row r="65" spans="1:2" x14ac:dyDescent="0.25">
      <c r="A65" t="s">
        <v>307</v>
      </c>
      <c r="B65" s="2">
        <v>626.9</v>
      </c>
    </row>
    <row r="66" spans="1:2" x14ac:dyDescent="0.25">
      <c r="A66" t="s">
        <v>318</v>
      </c>
      <c r="B66" s="2">
        <v>19</v>
      </c>
    </row>
    <row r="67" spans="1:2" x14ac:dyDescent="0.25">
      <c r="A67" t="s">
        <v>39</v>
      </c>
      <c r="B67" s="2">
        <v>20.7</v>
      </c>
    </row>
    <row r="68" spans="1:2" x14ac:dyDescent="0.25">
      <c r="A68" t="s">
        <v>319</v>
      </c>
      <c r="B68" s="2">
        <v>22.5</v>
      </c>
    </row>
    <row r="69" spans="1:2" x14ac:dyDescent="0.25">
      <c r="A69" t="s">
        <v>320</v>
      </c>
      <c r="B69" s="2">
        <v>23.1</v>
      </c>
    </row>
    <row r="70" spans="1:2" x14ac:dyDescent="0.25">
      <c r="A70" t="s">
        <v>321</v>
      </c>
      <c r="B70" s="2">
        <v>23.5</v>
      </c>
    </row>
    <row r="71" spans="1:2" x14ac:dyDescent="0.25">
      <c r="A71" t="s">
        <v>207</v>
      </c>
      <c r="B71" s="2">
        <v>64.099999999999994</v>
      </c>
    </row>
    <row r="72" spans="1:2" x14ac:dyDescent="0.25">
      <c r="A72" t="s">
        <v>448</v>
      </c>
      <c r="B72" s="2">
        <v>69.900000000000006</v>
      </c>
    </row>
    <row r="73" spans="1:2" x14ac:dyDescent="0.25">
      <c r="A73" t="s">
        <v>142</v>
      </c>
      <c r="B73" s="2">
        <v>73.2</v>
      </c>
    </row>
    <row r="74" spans="1:2" x14ac:dyDescent="0.25">
      <c r="A74" t="s">
        <v>449</v>
      </c>
      <c r="B74" s="2">
        <v>75.900000000000006</v>
      </c>
    </row>
    <row r="75" spans="1:2" x14ac:dyDescent="0.25">
      <c r="A75" t="s">
        <v>384</v>
      </c>
      <c r="B75" s="2">
        <v>3.1</v>
      </c>
    </row>
    <row r="76" spans="1:2" x14ac:dyDescent="0.25">
      <c r="A76" t="s">
        <v>139</v>
      </c>
      <c r="B76" s="2">
        <v>5.8</v>
      </c>
    </row>
    <row r="77" spans="1:2" x14ac:dyDescent="0.25">
      <c r="A77" t="s">
        <v>916</v>
      </c>
      <c r="B77" s="2">
        <v>6.9</v>
      </c>
    </row>
    <row r="78" spans="1:2" x14ac:dyDescent="0.25">
      <c r="A78" t="s">
        <v>385</v>
      </c>
      <c r="B78" s="2">
        <v>8.8000000000000007</v>
      </c>
    </row>
    <row r="79" spans="1:2" x14ac:dyDescent="0.25">
      <c r="A79" t="s">
        <v>386</v>
      </c>
      <c r="B79" s="2">
        <v>11.1</v>
      </c>
    </row>
    <row r="80" spans="1:2" x14ac:dyDescent="0.25">
      <c r="A80" t="s">
        <v>510</v>
      </c>
      <c r="B80" s="2">
        <v>45.6</v>
      </c>
    </row>
    <row r="81" spans="1:2" x14ac:dyDescent="0.25">
      <c r="A81" t="s">
        <v>511</v>
      </c>
      <c r="B81" s="2">
        <v>48.6</v>
      </c>
    </row>
    <row r="82" spans="1:2" x14ac:dyDescent="0.25">
      <c r="A82" t="s">
        <v>457</v>
      </c>
      <c r="B82" s="2">
        <v>113.3</v>
      </c>
    </row>
    <row r="83" spans="1:2" x14ac:dyDescent="0.25">
      <c r="A83" t="s">
        <v>429</v>
      </c>
      <c r="B83" s="2">
        <v>19.899999999999999</v>
      </c>
    </row>
    <row r="84" spans="1:2" x14ac:dyDescent="0.25">
      <c r="A84" t="s">
        <v>430</v>
      </c>
      <c r="B84" s="2">
        <v>25.7</v>
      </c>
    </row>
    <row r="85" spans="1:2" x14ac:dyDescent="0.25">
      <c r="A85" t="s">
        <v>431</v>
      </c>
      <c r="B85" s="2">
        <v>29.8</v>
      </c>
    </row>
    <row r="86" spans="1:2" x14ac:dyDescent="0.25">
      <c r="A86" t="s">
        <v>432</v>
      </c>
      <c r="B86" s="2">
        <v>5.5</v>
      </c>
    </row>
    <row r="87" spans="1:2" x14ac:dyDescent="0.25">
      <c r="A87" t="s">
        <v>433</v>
      </c>
      <c r="B87" s="2">
        <v>14.4</v>
      </c>
    </row>
    <row r="88" spans="1:2" x14ac:dyDescent="0.25">
      <c r="A88" t="s">
        <v>917</v>
      </c>
      <c r="B88" s="2">
        <v>21.4</v>
      </c>
    </row>
    <row r="89" spans="1:2" x14ac:dyDescent="0.25">
      <c r="A89" t="s">
        <v>918</v>
      </c>
      <c r="B89" s="2">
        <v>29</v>
      </c>
    </row>
    <row r="90" spans="1:2" x14ac:dyDescent="0.25">
      <c r="A90" t="s">
        <v>434</v>
      </c>
      <c r="B90" s="2">
        <v>31.5</v>
      </c>
    </row>
    <row r="91" spans="1:2" x14ac:dyDescent="0.25">
      <c r="A91" t="s">
        <v>301</v>
      </c>
      <c r="B91" s="2">
        <v>594.5</v>
      </c>
    </row>
    <row r="92" spans="1:2" x14ac:dyDescent="0.25">
      <c r="A92" t="s">
        <v>938</v>
      </c>
      <c r="B92" s="2">
        <v>4.7</v>
      </c>
    </row>
    <row r="93" spans="1:2" x14ac:dyDescent="0.25">
      <c r="A93" t="s">
        <v>541</v>
      </c>
      <c r="B93" s="2">
        <v>463.7</v>
      </c>
    </row>
    <row r="94" spans="1:2" x14ac:dyDescent="0.25">
      <c r="A94" t="s">
        <v>542</v>
      </c>
      <c r="B94" s="2">
        <v>467.6</v>
      </c>
    </row>
    <row r="95" spans="1:2" x14ac:dyDescent="0.25">
      <c r="A95" t="s">
        <v>82</v>
      </c>
      <c r="B95" s="2">
        <v>471.8</v>
      </c>
    </row>
    <row r="96" spans="1:2" x14ac:dyDescent="0.25">
      <c r="A96" t="s">
        <v>25</v>
      </c>
      <c r="B96" s="2">
        <v>502.1</v>
      </c>
    </row>
    <row r="97" spans="1:2" x14ac:dyDescent="0.25">
      <c r="A97" t="s">
        <v>323</v>
      </c>
      <c r="B97" s="2">
        <v>516.6</v>
      </c>
    </row>
    <row r="98" spans="1:2" x14ac:dyDescent="0.25">
      <c r="A98" t="s">
        <v>322</v>
      </c>
      <c r="B98" s="2">
        <v>509.6</v>
      </c>
    </row>
    <row r="99" spans="1:2" x14ac:dyDescent="0.25">
      <c r="A99" t="s">
        <v>612</v>
      </c>
      <c r="B99" s="2">
        <v>22</v>
      </c>
    </row>
    <row r="100" spans="1:2" x14ac:dyDescent="0.25">
      <c r="A100" t="s">
        <v>286</v>
      </c>
      <c r="B100" s="2">
        <v>527.79999999999995</v>
      </c>
    </row>
    <row r="101" spans="1:2" x14ac:dyDescent="0.25">
      <c r="A101" t="s">
        <v>919</v>
      </c>
      <c r="B101" s="2">
        <v>534.6</v>
      </c>
    </row>
    <row r="102" spans="1:2" x14ac:dyDescent="0.25">
      <c r="A102" t="s">
        <v>288</v>
      </c>
      <c r="B102" s="2">
        <v>541.9</v>
      </c>
    </row>
    <row r="103" spans="1:2" x14ac:dyDescent="0.25">
      <c r="A103" t="s">
        <v>289</v>
      </c>
      <c r="B103" s="2">
        <v>547</v>
      </c>
    </row>
    <row r="104" spans="1:2" x14ac:dyDescent="0.25">
      <c r="A104" t="s">
        <v>292</v>
      </c>
      <c r="B104" s="2">
        <v>560.29999999999995</v>
      </c>
    </row>
    <row r="105" spans="1:2" x14ac:dyDescent="0.25">
      <c r="A105" t="s">
        <v>291</v>
      </c>
      <c r="B105" s="2">
        <v>557.79999999999995</v>
      </c>
    </row>
    <row r="106" spans="1:2" x14ac:dyDescent="0.25">
      <c r="A106" t="s">
        <v>543</v>
      </c>
      <c r="B106" s="2">
        <v>562.79999999999995</v>
      </c>
    </row>
    <row r="107" spans="1:2" x14ac:dyDescent="0.25">
      <c r="A107" t="s">
        <v>934</v>
      </c>
      <c r="B107" s="2">
        <v>563.6</v>
      </c>
    </row>
    <row r="108" spans="1:2" ht="15.6" customHeight="1" x14ac:dyDescent="0.25">
      <c r="A108" t="s">
        <v>293</v>
      </c>
      <c r="B108" s="2">
        <v>565.9</v>
      </c>
    </row>
    <row r="109" spans="1:2" x14ac:dyDescent="0.25">
      <c r="A109" t="s">
        <v>297</v>
      </c>
      <c r="B109" s="2">
        <v>575.29999999999995</v>
      </c>
    </row>
    <row r="110" spans="1:2" x14ac:dyDescent="0.25">
      <c r="A110" t="s">
        <v>296</v>
      </c>
      <c r="B110" s="2">
        <v>572.1</v>
      </c>
    </row>
    <row r="111" spans="1:2" x14ac:dyDescent="0.25">
      <c r="A111" t="s">
        <v>295</v>
      </c>
      <c r="B111" s="2">
        <v>570.1</v>
      </c>
    </row>
    <row r="112" spans="1:2" x14ac:dyDescent="0.25">
      <c r="A112" t="s">
        <v>935</v>
      </c>
      <c r="B112" s="2">
        <v>568.79999999999995</v>
      </c>
    </row>
    <row r="113" spans="1:2" x14ac:dyDescent="0.25">
      <c r="A113" t="s">
        <v>936</v>
      </c>
      <c r="B113" s="2">
        <v>567.29999999999995</v>
      </c>
    </row>
    <row r="114" spans="1:2" x14ac:dyDescent="0.25">
      <c r="A114" t="s">
        <v>309</v>
      </c>
      <c r="B114" s="2">
        <v>1.7</v>
      </c>
    </row>
    <row r="115" spans="1:2" x14ac:dyDescent="0.25">
      <c r="A115" t="s">
        <v>310</v>
      </c>
      <c r="B115" s="2">
        <v>3.2</v>
      </c>
    </row>
    <row r="116" spans="1:2" x14ac:dyDescent="0.25">
      <c r="A116" t="s">
        <v>311</v>
      </c>
      <c r="B116" s="2">
        <v>5.4</v>
      </c>
    </row>
    <row r="117" spans="1:2" x14ac:dyDescent="0.25">
      <c r="A117" t="s">
        <v>411</v>
      </c>
      <c r="B117" s="2">
        <v>567.70000000000005</v>
      </c>
    </row>
    <row r="118" spans="1:2" x14ac:dyDescent="0.25">
      <c r="A118" t="s">
        <v>613</v>
      </c>
      <c r="B118" s="2">
        <v>570.4</v>
      </c>
    </row>
    <row r="119" spans="1:2" x14ac:dyDescent="0.25">
      <c r="A119" t="s">
        <v>494</v>
      </c>
      <c r="B119" s="2">
        <v>149.5</v>
      </c>
    </row>
    <row r="120" spans="1:2" x14ac:dyDescent="0.25">
      <c r="A120" t="s">
        <v>497</v>
      </c>
      <c r="B120" s="2">
        <v>152.30000000000001</v>
      </c>
    </row>
    <row r="121" spans="1:2" x14ac:dyDescent="0.25">
      <c r="A121" t="s">
        <v>293</v>
      </c>
      <c r="B121" s="2">
        <v>565.9</v>
      </c>
    </row>
    <row r="122" spans="1:2" x14ac:dyDescent="0.25">
      <c r="A122" t="s">
        <v>396</v>
      </c>
      <c r="B122" s="2">
        <v>13.5</v>
      </c>
    </row>
    <row r="123" spans="1:2" x14ac:dyDescent="0.25">
      <c r="A123" t="s">
        <v>397</v>
      </c>
      <c r="B123" s="2">
        <v>19.7</v>
      </c>
    </row>
    <row r="124" spans="1:2" x14ac:dyDescent="0.25">
      <c r="A124" t="s">
        <v>398</v>
      </c>
      <c r="B124" s="2">
        <v>20.9</v>
      </c>
    </row>
    <row r="125" spans="1:2" x14ac:dyDescent="0.25">
      <c r="A125" t="s">
        <v>399</v>
      </c>
      <c r="B125" s="2">
        <v>25</v>
      </c>
    </row>
    <row r="126" spans="1:2" x14ac:dyDescent="0.25">
      <c r="A126" t="s">
        <v>416</v>
      </c>
      <c r="B126" s="2">
        <v>607.1</v>
      </c>
    </row>
    <row r="127" spans="1:2" x14ac:dyDescent="0.25">
      <c r="A127" t="s">
        <v>417</v>
      </c>
      <c r="B127" s="2">
        <v>614.70000000000005</v>
      </c>
    </row>
    <row r="128" spans="1:2" x14ac:dyDescent="0.25">
      <c r="A128" t="s">
        <v>372</v>
      </c>
      <c r="B128" s="2">
        <v>24.9</v>
      </c>
    </row>
    <row r="129" spans="1:2" x14ac:dyDescent="0.25">
      <c r="A129" t="s">
        <v>373</v>
      </c>
      <c r="B129" s="2">
        <v>27.4</v>
      </c>
    </row>
    <row r="130" spans="1:2" x14ac:dyDescent="0.25">
      <c r="A130" t="s">
        <v>335</v>
      </c>
      <c r="B130" s="2">
        <v>590.79999999999995</v>
      </c>
    </row>
    <row r="131" spans="1:2" x14ac:dyDescent="0.25">
      <c r="A131" t="s">
        <v>920</v>
      </c>
      <c r="B131" s="2">
        <v>592.20000000000005</v>
      </c>
    </row>
    <row r="132" spans="1:2" x14ac:dyDescent="0.25">
      <c r="A132" t="s">
        <v>336</v>
      </c>
      <c r="B132" s="2">
        <v>594</v>
      </c>
    </row>
    <row r="133" spans="1:2" x14ac:dyDescent="0.25">
      <c r="A133" t="s">
        <v>365</v>
      </c>
      <c r="B133" s="2">
        <v>1</v>
      </c>
    </row>
    <row r="134" spans="1:2" x14ac:dyDescent="0.25">
      <c r="A134" t="s">
        <v>366</v>
      </c>
      <c r="B134" s="2">
        <v>1.8</v>
      </c>
    </row>
    <row r="135" spans="1:2" x14ac:dyDescent="0.25">
      <c r="A135" t="s">
        <v>921</v>
      </c>
      <c r="B135" s="2">
        <v>595.65</v>
      </c>
    </row>
    <row r="136" spans="1:2" x14ac:dyDescent="0.25">
      <c r="A136" t="s">
        <v>367</v>
      </c>
      <c r="B136" s="2">
        <v>2.6</v>
      </c>
    </row>
    <row r="137" spans="1:2" x14ac:dyDescent="0.25">
      <c r="A137" t="s">
        <v>368</v>
      </c>
      <c r="B137" s="2">
        <v>4.8</v>
      </c>
    </row>
    <row r="138" spans="1:2" x14ac:dyDescent="0.25">
      <c r="A138" t="s">
        <v>369</v>
      </c>
      <c r="B138" s="2">
        <v>5.9</v>
      </c>
    </row>
    <row r="139" spans="1:2" x14ac:dyDescent="0.25">
      <c r="A139" t="s">
        <v>298</v>
      </c>
      <c r="B139" s="2">
        <v>578.20000000000005</v>
      </c>
    </row>
    <row r="140" spans="1:2" x14ac:dyDescent="0.25">
      <c r="A140" t="s">
        <v>465</v>
      </c>
      <c r="B140" s="2">
        <v>30.1</v>
      </c>
    </row>
    <row r="141" spans="1:2" x14ac:dyDescent="0.25">
      <c r="A141" t="s">
        <v>466</v>
      </c>
      <c r="B141" s="2">
        <v>31.7</v>
      </c>
    </row>
    <row r="142" spans="1:2" x14ac:dyDescent="0.25">
      <c r="A142" t="s">
        <v>155</v>
      </c>
      <c r="B142" s="2">
        <v>36.4</v>
      </c>
    </row>
    <row r="143" spans="1:2" x14ac:dyDescent="0.25">
      <c r="A143" t="s">
        <v>467</v>
      </c>
      <c r="B143" s="2">
        <v>40.5</v>
      </c>
    </row>
    <row r="144" spans="1:2" x14ac:dyDescent="0.25">
      <c r="A144" t="s">
        <v>503</v>
      </c>
      <c r="B144" s="2">
        <v>23.6</v>
      </c>
    </row>
    <row r="145" spans="1:2" x14ac:dyDescent="0.25">
      <c r="A145" t="s">
        <v>504</v>
      </c>
      <c r="B145" s="2">
        <v>25.9</v>
      </c>
    </row>
    <row r="146" spans="1:2" x14ac:dyDescent="0.25">
      <c r="A146" t="s">
        <v>478</v>
      </c>
      <c r="B146" s="2">
        <v>88.3</v>
      </c>
    </row>
    <row r="147" spans="1:2" x14ac:dyDescent="0.25">
      <c r="A147" t="s">
        <v>501</v>
      </c>
      <c r="B147" s="2">
        <v>18.5</v>
      </c>
    </row>
    <row r="148" spans="1:2" x14ac:dyDescent="0.25">
      <c r="A148" t="s">
        <v>402</v>
      </c>
      <c r="B148" s="2">
        <v>38.5</v>
      </c>
    </row>
    <row r="149" spans="1:2" x14ac:dyDescent="0.25">
      <c r="A149" t="s">
        <v>922</v>
      </c>
      <c r="B149" s="2">
        <v>4.742</v>
      </c>
    </row>
    <row r="150" spans="1:2" x14ac:dyDescent="0.25">
      <c r="A150" t="s">
        <v>450</v>
      </c>
      <c r="B150" s="2">
        <v>86.6</v>
      </c>
    </row>
    <row r="151" spans="1:2" x14ac:dyDescent="0.25">
      <c r="A151" t="s">
        <v>923</v>
      </c>
      <c r="B151" s="2">
        <v>82.55</v>
      </c>
    </row>
    <row r="152" spans="1:2" x14ac:dyDescent="0.25">
      <c r="A152" t="s">
        <v>451</v>
      </c>
      <c r="B152" s="2">
        <v>89.1</v>
      </c>
    </row>
    <row r="153" spans="1:2" x14ac:dyDescent="0.25">
      <c r="A153" t="s">
        <v>455</v>
      </c>
      <c r="B153" s="2">
        <v>100.1</v>
      </c>
    </row>
    <row r="154" spans="1:2" x14ac:dyDescent="0.25">
      <c r="A154" t="s">
        <v>180</v>
      </c>
      <c r="B154" s="2">
        <v>101.1</v>
      </c>
    </row>
    <row r="155" spans="1:2" x14ac:dyDescent="0.25">
      <c r="A155" t="s">
        <v>460</v>
      </c>
      <c r="B155" s="2">
        <v>1.17</v>
      </c>
    </row>
    <row r="156" spans="1:2" x14ac:dyDescent="0.25">
      <c r="A156" t="s">
        <v>456</v>
      </c>
      <c r="B156" s="2">
        <v>103.2</v>
      </c>
    </row>
    <row r="157" spans="1:2" x14ac:dyDescent="0.25">
      <c r="A157" t="s">
        <v>192</v>
      </c>
      <c r="B157" s="2">
        <v>106.4</v>
      </c>
    </row>
    <row r="158" spans="1:2" x14ac:dyDescent="0.25">
      <c r="A158" t="s">
        <v>472</v>
      </c>
      <c r="B158" s="2">
        <v>65.400000000000006</v>
      </c>
    </row>
    <row r="159" spans="1:2" x14ac:dyDescent="0.25">
      <c r="A159" t="s">
        <v>473</v>
      </c>
      <c r="B159" s="2">
        <v>71.3</v>
      </c>
    </row>
    <row r="160" spans="1:2" x14ac:dyDescent="0.25">
      <c r="A160" t="s">
        <v>628</v>
      </c>
      <c r="B160" s="2">
        <v>76.8</v>
      </c>
    </row>
    <row r="161" spans="1:2" x14ac:dyDescent="0.25">
      <c r="A161" t="s">
        <v>924</v>
      </c>
      <c r="B161" s="2">
        <v>77.2</v>
      </c>
    </row>
    <row r="162" spans="1:2" x14ac:dyDescent="0.25">
      <c r="A162" t="s">
        <v>925</v>
      </c>
      <c r="B162" s="2">
        <v>78</v>
      </c>
    </row>
    <row r="163" spans="1:2" x14ac:dyDescent="0.25">
      <c r="A163" t="s">
        <v>476</v>
      </c>
      <c r="B163" s="2">
        <v>78.7</v>
      </c>
    </row>
    <row r="164" spans="1:2" x14ac:dyDescent="0.25">
      <c r="A164" t="s">
        <v>477</v>
      </c>
      <c r="B164" s="2">
        <v>82.2</v>
      </c>
    </row>
    <row r="165" spans="1:2" x14ac:dyDescent="0.25">
      <c r="A165" t="s">
        <v>390</v>
      </c>
      <c r="B165" s="2">
        <v>31.5</v>
      </c>
    </row>
    <row r="166" spans="1:2" x14ac:dyDescent="0.25">
      <c r="A166" t="s">
        <v>926</v>
      </c>
      <c r="B166" s="2">
        <v>34</v>
      </c>
    </row>
    <row r="167" spans="1:2" x14ac:dyDescent="0.25">
      <c r="A167" t="s">
        <v>391</v>
      </c>
      <c r="B167" s="2">
        <v>35.9</v>
      </c>
    </row>
    <row r="168" spans="1:2" x14ac:dyDescent="0.25">
      <c r="A168" t="s">
        <v>392</v>
      </c>
      <c r="B168" s="2">
        <v>40.299999999999997</v>
      </c>
    </row>
    <row r="169" spans="1:2" x14ac:dyDescent="0.25">
      <c r="A169" t="s">
        <v>394</v>
      </c>
      <c r="B169" s="2">
        <v>2.5499999999999998</v>
      </c>
    </row>
    <row r="170" spans="1:2" x14ac:dyDescent="0.25">
      <c r="A170" t="s">
        <v>393</v>
      </c>
      <c r="B170" s="2">
        <v>4</v>
      </c>
    </row>
    <row r="171" spans="1:2" x14ac:dyDescent="0.25">
      <c r="A171" t="s">
        <v>395</v>
      </c>
      <c r="B171" s="2">
        <v>8.6</v>
      </c>
    </row>
    <row r="172" spans="1:2" x14ac:dyDescent="0.25">
      <c r="A172" t="s">
        <v>408</v>
      </c>
      <c r="B172" s="2">
        <v>43.5</v>
      </c>
    </row>
    <row r="173" spans="1:2" x14ac:dyDescent="0.25">
      <c r="A173" t="s">
        <v>337</v>
      </c>
      <c r="B173" s="2">
        <v>600.29999999999995</v>
      </c>
    </row>
    <row r="174" spans="1:2" x14ac:dyDescent="0.25">
      <c r="A174" t="s">
        <v>421</v>
      </c>
      <c r="B174" s="2">
        <v>645.70000000000005</v>
      </c>
    </row>
    <row r="175" spans="1:2" x14ac:dyDescent="0.25">
      <c r="A175" t="s">
        <v>927</v>
      </c>
      <c r="B175" s="2">
        <v>651.1</v>
      </c>
    </row>
    <row r="176" spans="1:2" x14ac:dyDescent="0.25">
      <c r="A176" t="s">
        <v>422</v>
      </c>
      <c r="B176" s="2">
        <v>653.5</v>
      </c>
    </row>
    <row r="177" spans="1:2" x14ac:dyDescent="0.25">
      <c r="A177" t="s">
        <v>435</v>
      </c>
      <c r="B177" s="2">
        <v>3.36</v>
      </c>
    </row>
    <row r="178" spans="1:2" x14ac:dyDescent="0.25">
      <c r="A178" t="s">
        <v>359</v>
      </c>
      <c r="B178" s="2">
        <v>39.5</v>
      </c>
    </row>
    <row r="179" spans="1:2" x14ac:dyDescent="0.25">
      <c r="A179" t="s">
        <v>360</v>
      </c>
      <c r="B179" s="2">
        <v>42.4</v>
      </c>
    </row>
    <row r="180" spans="1:2" x14ac:dyDescent="0.25">
      <c r="A180" t="s">
        <v>361</v>
      </c>
      <c r="B180" s="2">
        <v>43.7</v>
      </c>
    </row>
    <row r="181" spans="1:2" x14ac:dyDescent="0.25">
      <c r="A181" t="s">
        <v>362</v>
      </c>
      <c r="B181" s="2">
        <v>44.8</v>
      </c>
    </row>
    <row r="182" spans="1:2" x14ac:dyDescent="0.25">
      <c r="A182" t="s">
        <v>363</v>
      </c>
      <c r="B182" s="2">
        <v>46</v>
      </c>
    </row>
    <row r="183" spans="1:2" x14ac:dyDescent="0.25">
      <c r="A183" t="s">
        <v>374</v>
      </c>
      <c r="B183" s="2">
        <v>34.5</v>
      </c>
    </row>
    <row r="184" spans="1:2" x14ac:dyDescent="0.25">
      <c r="A184" t="s">
        <v>937</v>
      </c>
      <c r="B184" s="2">
        <v>39.57</v>
      </c>
    </row>
    <row r="185" spans="1:2" x14ac:dyDescent="0.25">
      <c r="A185" t="s">
        <v>329</v>
      </c>
      <c r="B185" s="2">
        <v>561.20000000000005</v>
      </c>
    </row>
    <row r="186" spans="1:2" x14ac:dyDescent="0.25">
      <c r="A186" t="s">
        <v>342</v>
      </c>
      <c r="B186" s="2">
        <v>17.5</v>
      </c>
    </row>
    <row r="187" spans="1:2" x14ac:dyDescent="0.25">
      <c r="A187" t="s">
        <v>419</v>
      </c>
      <c r="B187" s="2">
        <v>632.79999999999995</v>
      </c>
    </row>
    <row r="188" spans="1:2" x14ac:dyDescent="0.25">
      <c r="A188" t="s">
        <v>420</v>
      </c>
      <c r="B188" s="2">
        <v>639.29999999999995</v>
      </c>
    </row>
    <row r="189" spans="1:2" x14ac:dyDescent="0.25">
      <c r="A189" t="s">
        <v>382</v>
      </c>
      <c r="B189" s="2">
        <v>74.3</v>
      </c>
    </row>
    <row r="190" spans="1:2" x14ac:dyDescent="0.25">
      <c r="A190" t="s">
        <v>383</v>
      </c>
      <c r="B190" s="2">
        <v>82</v>
      </c>
    </row>
    <row r="191" spans="1:2" x14ac:dyDescent="0.25">
      <c r="A191" t="s">
        <v>388</v>
      </c>
      <c r="B191" s="2">
        <v>18.100000000000001</v>
      </c>
    </row>
    <row r="192" spans="1:2" x14ac:dyDescent="0.25">
      <c r="A192" t="s">
        <v>387</v>
      </c>
      <c r="B192" s="2">
        <v>15.3</v>
      </c>
    </row>
    <row r="193" spans="1:2" x14ac:dyDescent="0.25">
      <c r="A193" t="s">
        <v>403</v>
      </c>
      <c r="B193" s="2">
        <v>43.9</v>
      </c>
    </row>
    <row r="194" spans="1:2" x14ac:dyDescent="0.25">
      <c r="A194" t="s">
        <v>928</v>
      </c>
      <c r="B194" s="2">
        <v>51.5</v>
      </c>
    </row>
    <row r="195" spans="1:2" x14ac:dyDescent="0.25">
      <c r="A195" t="s">
        <v>404</v>
      </c>
      <c r="B195" s="2">
        <v>53.1</v>
      </c>
    </row>
    <row r="196" spans="1:2" x14ac:dyDescent="0.25">
      <c r="A196" t="s">
        <v>332</v>
      </c>
      <c r="B196" s="2">
        <v>581.6</v>
      </c>
    </row>
    <row r="197" spans="1:2" x14ac:dyDescent="0.25">
      <c r="A197" t="s">
        <v>283</v>
      </c>
      <c r="B197" s="2">
        <v>498.9</v>
      </c>
    </row>
    <row r="198" spans="1:2" x14ac:dyDescent="0.25">
      <c r="A198" t="s">
        <v>929</v>
      </c>
      <c r="B198" s="2">
        <v>17.2</v>
      </c>
    </row>
    <row r="199" spans="1:2" x14ac:dyDescent="0.25">
      <c r="A199" t="s">
        <v>195</v>
      </c>
      <c r="B199" s="2">
        <v>43.7</v>
      </c>
    </row>
    <row r="200" spans="1:2" x14ac:dyDescent="0.25">
      <c r="A200" t="s">
        <v>306</v>
      </c>
      <c r="B200" s="2">
        <v>616.79999999999995</v>
      </c>
    </row>
    <row r="201" spans="1:2" x14ac:dyDescent="0.25">
      <c r="A201" t="s">
        <v>305</v>
      </c>
      <c r="B201" s="2">
        <v>614.20000000000005</v>
      </c>
    </row>
    <row r="202" spans="1:2" x14ac:dyDescent="0.25">
      <c r="A202" t="s">
        <v>304</v>
      </c>
      <c r="B202" s="2">
        <v>610.1</v>
      </c>
    </row>
    <row r="203" spans="1:2" x14ac:dyDescent="0.25">
      <c r="A203" t="s">
        <v>303</v>
      </c>
      <c r="B203" s="2">
        <v>607.70000000000005</v>
      </c>
    </row>
    <row r="204" spans="1:2" x14ac:dyDescent="0.25">
      <c r="A204" t="s">
        <v>302</v>
      </c>
      <c r="B204" s="2">
        <v>604.79999999999995</v>
      </c>
    </row>
    <row r="205" spans="1:2" x14ac:dyDescent="0.25">
      <c r="A205" t="s">
        <v>237</v>
      </c>
      <c r="B205" s="2">
        <v>69.2</v>
      </c>
    </row>
    <row r="206" spans="1:2" x14ac:dyDescent="0.25">
      <c r="A206" t="s">
        <v>381</v>
      </c>
      <c r="B206" s="2">
        <v>71</v>
      </c>
    </row>
    <row r="207" spans="1:2" x14ac:dyDescent="0.25">
      <c r="A207" t="s">
        <v>453</v>
      </c>
      <c r="B207" s="2">
        <v>95.7</v>
      </c>
    </row>
    <row r="208" spans="1:2" x14ac:dyDescent="0.25">
      <c r="A208" t="s">
        <v>454</v>
      </c>
      <c r="B208" s="2">
        <v>97.2</v>
      </c>
    </row>
    <row r="209" spans="1:2" x14ac:dyDescent="0.25">
      <c r="A209" t="s">
        <v>508</v>
      </c>
      <c r="B209" s="2">
        <v>26.7</v>
      </c>
    </row>
    <row r="210" spans="1:2" x14ac:dyDescent="0.25">
      <c r="A210" t="s">
        <v>111</v>
      </c>
      <c r="B210" s="2">
        <v>29.6</v>
      </c>
    </row>
    <row r="211" spans="1:2" x14ac:dyDescent="0.25">
      <c r="A211" t="s">
        <v>509</v>
      </c>
      <c r="B211" s="2">
        <v>33.700000000000003</v>
      </c>
    </row>
    <row r="212" spans="1:2" x14ac:dyDescent="0.25">
      <c r="A212" t="s">
        <v>354</v>
      </c>
      <c r="B212" s="2">
        <v>48.3</v>
      </c>
    </row>
    <row r="213" spans="1:2" x14ac:dyDescent="0.25">
      <c r="A213" t="s">
        <v>353</v>
      </c>
      <c r="B213" s="2">
        <v>44.5</v>
      </c>
    </row>
    <row r="214" spans="1:2" x14ac:dyDescent="0.25">
      <c r="A214" t="s">
        <v>352</v>
      </c>
      <c r="B214" s="2">
        <v>42.1</v>
      </c>
    </row>
    <row r="215" spans="1:2" x14ac:dyDescent="0.25">
      <c r="A215" t="s">
        <v>351</v>
      </c>
      <c r="B215" s="2">
        <v>39.5</v>
      </c>
    </row>
    <row r="216" spans="1:2" x14ac:dyDescent="0.25">
      <c r="A216" t="s">
        <v>350</v>
      </c>
      <c r="B216" s="2">
        <v>35.6</v>
      </c>
    </row>
    <row r="217" spans="1:2" x14ac:dyDescent="0.25">
      <c r="A217" t="s">
        <v>349</v>
      </c>
      <c r="B217" s="2">
        <v>34.200000000000003</v>
      </c>
    </row>
    <row r="218" spans="1:2" x14ac:dyDescent="0.25">
      <c r="A218" t="s">
        <v>228</v>
      </c>
      <c r="B218" s="2">
        <v>30.4</v>
      </c>
    </row>
    <row r="219" spans="1:2" x14ac:dyDescent="0.25">
      <c r="A219" t="s">
        <v>348</v>
      </c>
      <c r="B219" s="2">
        <v>28.4</v>
      </c>
    </row>
    <row r="220" spans="1:2" x14ac:dyDescent="0.25">
      <c r="A220" t="s">
        <v>370</v>
      </c>
      <c r="B220" s="2">
        <v>11.4</v>
      </c>
    </row>
    <row r="221" spans="1:2" x14ac:dyDescent="0.25">
      <c r="A221" t="s">
        <v>371</v>
      </c>
      <c r="B221" s="2">
        <v>12.4</v>
      </c>
    </row>
    <row r="222" spans="1:2" x14ac:dyDescent="0.25">
      <c r="A222" t="s">
        <v>221</v>
      </c>
      <c r="B222" s="2">
        <v>18.3</v>
      </c>
    </row>
    <row r="223" spans="1:2" x14ac:dyDescent="0.25">
      <c r="A223" t="s">
        <v>156</v>
      </c>
      <c r="B223" s="2">
        <v>8.1</v>
      </c>
    </row>
    <row r="224" spans="1:2" x14ac:dyDescent="0.25">
      <c r="A224" t="s">
        <v>470</v>
      </c>
      <c r="B224" s="2">
        <v>55.5</v>
      </c>
    </row>
    <row r="225" spans="1:2" x14ac:dyDescent="0.25">
      <c r="A225" t="s">
        <v>471</v>
      </c>
      <c r="B225" s="2">
        <v>60.9</v>
      </c>
    </row>
    <row r="226" spans="1:2" x14ac:dyDescent="0.25">
      <c r="A226" t="s">
        <v>545</v>
      </c>
      <c r="B226" s="2">
        <v>485.71600000000001</v>
      </c>
    </row>
    <row r="227" spans="1:2" x14ac:dyDescent="0.25">
      <c r="A227" t="s">
        <v>204</v>
      </c>
      <c r="B227" s="2">
        <v>1.7</v>
      </c>
    </row>
    <row r="228" spans="1:2" x14ac:dyDescent="0.25">
      <c r="A228" t="s">
        <v>498</v>
      </c>
      <c r="B228" s="2">
        <v>6.6</v>
      </c>
    </row>
    <row r="229" spans="1:2" x14ac:dyDescent="0.25">
      <c r="A229" t="s">
        <v>499</v>
      </c>
      <c r="B229" s="2">
        <v>12.7</v>
      </c>
    </row>
    <row r="230" spans="1:2" x14ac:dyDescent="0.25">
      <c r="A230" t="s">
        <v>500</v>
      </c>
      <c r="B230" s="2">
        <v>15</v>
      </c>
    </row>
    <row r="231" spans="1:2" x14ac:dyDescent="0.25">
      <c r="A231" t="s">
        <v>107</v>
      </c>
      <c r="B231" s="2">
        <v>477.7</v>
      </c>
    </row>
    <row r="232" spans="1:2" x14ac:dyDescent="0.25">
      <c r="A232" t="s">
        <v>121</v>
      </c>
      <c r="B232" s="2">
        <v>494.3</v>
      </c>
    </row>
    <row r="233" spans="1:2" x14ac:dyDescent="0.25">
      <c r="A233" t="s">
        <v>544</v>
      </c>
      <c r="B233" s="2">
        <v>497.1</v>
      </c>
    </row>
    <row r="234" spans="1:2" x14ac:dyDescent="0.25">
      <c r="A234" t="s">
        <v>458</v>
      </c>
      <c r="B234" s="2">
        <v>117.4</v>
      </c>
    </row>
    <row r="235" spans="1:2" x14ac:dyDescent="0.25">
      <c r="A235" t="s">
        <v>200</v>
      </c>
      <c r="B235" s="2">
        <v>119.8</v>
      </c>
    </row>
    <row r="236" spans="1:2" x14ac:dyDescent="0.25">
      <c r="A236" t="s">
        <v>459</v>
      </c>
      <c r="B236" s="2">
        <v>122.82899999999999</v>
      </c>
    </row>
    <row r="237" spans="1:2" x14ac:dyDescent="0.25">
      <c r="A237" t="s">
        <v>625</v>
      </c>
      <c r="B237" s="2">
        <v>2.0830000000000002</v>
      </c>
    </row>
    <row r="238" spans="1:2" x14ac:dyDescent="0.25">
      <c r="A238" t="s">
        <v>425</v>
      </c>
      <c r="B238" s="2">
        <v>679.2</v>
      </c>
    </row>
    <row r="239" spans="1:2" x14ac:dyDescent="0.25">
      <c r="A239" t="s">
        <v>424</v>
      </c>
      <c r="B239" s="2">
        <v>673.1</v>
      </c>
    </row>
    <row r="240" spans="1:2" x14ac:dyDescent="0.25">
      <c r="A240" t="s">
        <v>330</v>
      </c>
      <c r="B240" s="2">
        <v>568.79999999999995</v>
      </c>
    </row>
    <row r="241" spans="1:2" x14ac:dyDescent="0.25">
      <c r="A241" t="s">
        <v>331</v>
      </c>
      <c r="B241" s="2">
        <v>575.20000000000005</v>
      </c>
    </row>
    <row r="242" spans="1:2" x14ac:dyDescent="0.25">
      <c r="A242" t="s">
        <v>409</v>
      </c>
      <c r="B242" s="2">
        <v>45.9</v>
      </c>
    </row>
    <row r="243" spans="1:2" x14ac:dyDescent="0.25">
      <c r="A243" t="s">
        <v>410</v>
      </c>
      <c r="B243" s="2">
        <v>49.8</v>
      </c>
    </row>
    <row r="244" spans="1:2" x14ac:dyDescent="0.25">
      <c r="A244" t="s">
        <v>930</v>
      </c>
      <c r="B244" s="2">
        <v>8.2899999999999991</v>
      </c>
    </row>
    <row r="245" spans="1:2" x14ac:dyDescent="0.25">
      <c r="A245" t="s">
        <v>406</v>
      </c>
      <c r="B245" s="2">
        <v>64.7</v>
      </c>
    </row>
    <row r="246" spans="1:2" x14ac:dyDescent="0.25">
      <c r="A246" t="s">
        <v>452</v>
      </c>
      <c r="B246" s="2">
        <v>92.1</v>
      </c>
    </row>
    <row r="247" spans="1:2" x14ac:dyDescent="0.25">
      <c r="A247" t="s">
        <v>626</v>
      </c>
      <c r="B247" s="2">
        <v>1.1000000000000001</v>
      </c>
    </row>
    <row r="248" spans="1:2" x14ac:dyDescent="0.25">
      <c r="A248" t="s">
        <v>452</v>
      </c>
      <c r="B248" s="2">
        <v>92.3</v>
      </c>
    </row>
    <row r="249" spans="1:2" x14ac:dyDescent="0.25">
      <c r="A249" t="s">
        <v>338</v>
      </c>
      <c r="B249" s="2">
        <v>608</v>
      </c>
    </row>
    <row r="250" spans="1:2" x14ac:dyDescent="0.25">
      <c r="A250" t="s">
        <v>223</v>
      </c>
      <c r="B250" s="2">
        <v>604.5</v>
      </c>
    </row>
    <row r="251" spans="1:2" x14ac:dyDescent="0.25">
      <c r="A251" t="s">
        <v>325</v>
      </c>
      <c r="B251" s="2">
        <v>537.6</v>
      </c>
    </row>
    <row r="252" spans="1:2" x14ac:dyDescent="0.25">
      <c r="A252" t="s">
        <v>326</v>
      </c>
      <c r="B252" s="2">
        <v>541.1</v>
      </c>
    </row>
    <row r="253" spans="1:2" x14ac:dyDescent="0.25">
      <c r="A253" t="s">
        <v>327</v>
      </c>
      <c r="B253" s="2">
        <v>545.29999999999995</v>
      </c>
    </row>
    <row r="254" spans="1:2" x14ac:dyDescent="0.25">
      <c r="A254" t="s">
        <v>328</v>
      </c>
      <c r="B254" s="2">
        <v>550</v>
      </c>
    </row>
    <row r="255" spans="1:2" x14ac:dyDescent="0.25">
      <c r="A255" t="s">
        <v>96</v>
      </c>
      <c r="B255" s="2">
        <v>552.9</v>
      </c>
    </row>
    <row r="256" spans="1:2" x14ac:dyDescent="0.25">
      <c r="A256" t="s">
        <v>502</v>
      </c>
      <c r="B256" s="2">
        <v>21.2</v>
      </c>
    </row>
    <row r="257" spans="1:2" x14ac:dyDescent="0.25">
      <c r="A257" t="s">
        <v>299</v>
      </c>
      <c r="B257" s="2">
        <v>582.20000000000005</v>
      </c>
    </row>
    <row r="258" spans="1:2" x14ac:dyDescent="0.25">
      <c r="A258" t="s">
        <v>300</v>
      </c>
      <c r="B258" s="2">
        <v>585.70000000000005</v>
      </c>
    </row>
    <row r="259" spans="1:2" x14ac:dyDescent="0.25">
      <c r="A259" t="s">
        <v>493</v>
      </c>
      <c r="B259" s="2">
        <v>142</v>
      </c>
    </row>
    <row r="260" spans="1:2" x14ac:dyDescent="0.25">
      <c r="A260" t="s">
        <v>495</v>
      </c>
      <c r="B260" s="2">
        <v>144.30000000000001</v>
      </c>
    </row>
    <row r="261" spans="1:2" x14ac:dyDescent="0.25">
      <c r="A261" t="s">
        <v>358</v>
      </c>
      <c r="B261" s="2">
        <v>60.6</v>
      </c>
    </row>
    <row r="262" spans="1:2" x14ac:dyDescent="0.25">
      <c r="A262" t="s">
        <v>357</v>
      </c>
      <c r="B262" s="2">
        <v>56.7</v>
      </c>
    </row>
    <row r="263" spans="1:2" x14ac:dyDescent="0.25">
      <c r="A263" t="s">
        <v>355</v>
      </c>
      <c r="B263" s="2">
        <v>49.6</v>
      </c>
    </row>
    <row r="264" spans="1:2" x14ac:dyDescent="0.25">
      <c r="A264" t="s">
        <v>356</v>
      </c>
      <c r="B264" s="2">
        <v>52.3</v>
      </c>
    </row>
    <row r="265" spans="1:2" x14ac:dyDescent="0.25">
      <c r="A265" t="s">
        <v>364</v>
      </c>
      <c r="B265" s="2">
        <v>49.5</v>
      </c>
    </row>
    <row r="266" spans="1:2" x14ac:dyDescent="0.25">
      <c r="A266" t="s">
        <v>343</v>
      </c>
      <c r="B266" s="2">
        <v>23.3</v>
      </c>
    </row>
    <row r="267" spans="1:2" x14ac:dyDescent="0.25">
      <c r="A267" t="s">
        <v>344</v>
      </c>
      <c r="B267" s="2">
        <v>25.4</v>
      </c>
    </row>
    <row r="268" spans="1:2" x14ac:dyDescent="0.25">
      <c r="A268" t="s">
        <v>116</v>
      </c>
      <c r="B268" s="2">
        <v>31.3</v>
      </c>
    </row>
    <row r="269" spans="1:2" x14ac:dyDescent="0.25">
      <c r="A269" t="s">
        <v>345</v>
      </c>
      <c r="B269" s="2">
        <v>33</v>
      </c>
    </row>
    <row r="270" spans="1:2" x14ac:dyDescent="0.25">
      <c r="A270" t="s">
        <v>324</v>
      </c>
      <c r="B270" s="2">
        <v>531.79999999999995</v>
      </c>
    </row>
    <row r="271" spans="1:2" x14ac:dyDescent="0.25">
      <c r="A271" t="s">
        <v>443</v>
      </c>
      <c r="B271" s="2">
        <v>35.226999999999997</v>
      </c>
    </row>
    <row r="272" spans="1:2" x14ac:dyDescent="0.25">
      <c r="A272" t="s">
        <v>444</v>
      </c>
      <c r="B272" s="2">
        <v>40.4</v>
      </c>
    </row>
    <row r="273" spans="1:2" x14ac:dyDescent="0.25">
      <c r="A273" t="s">
        <v>445</v>
      </c>
      <c r="B273" s="2">
        <v>46.9</v>
      </c>
    </row>
    <row r="274" spans="1:2" x14ac:dyDescent="0.25">
      <c r="A274" t="s">
        <v>446</v>
      </c>
      <c r="B274" s="2">
        <v>50.4</v>
      </c>
    </row>
    <row r="275" spans="1:2" x14ac:dyDescent="0.25">
      <c r="A275" t="s">
        <v>447</v>
      </c>
      <c r="B275" s="2">
        <v>55.8</v>
      </c>
    </row>
    <row r="276" spans="1:2" x14ac:dyDescent="0.25">
      <c r="A276" t="s">
        <v>285</v>
      </c>
      <c r="B276" s="2">
        <v>514.6</v>
      </c>
    </row>
    <row r="277" spans="1:2" x14ac:dyDescent="0.25">
      <c r="A277" t="s">
        <v>479</v>
      </c>
      <c r="B277" s="2">
        <v>94</v>
      </c>
    </row>
    <row r="278" spans="1:2" x14ac:dyDescent="0.25">
      <c r="A278" t="s">
        <v>931</v>
      </c>
      <c r="B278" s="2">
        <v>95.5</v>
      </c>
    </row>
    <row r="279" spans="1:2" x14ac:dyDescent="0.25">
      <c r="A279" t="s">
        <v>480</v>
      </c>
      <c r="B279" s="2">
        <v>97</v>
      </c>
    </row>
    <row r="280" spans="1:2" x14ac:dyDescent="0.25">
      <c r="A280" t="s">
        <v>481</v>
      </c>
      <c r="B280" s="2">
        <v>99.5</v>
      </c>
    </row>
    <row r="281" spans="1:2" x14ac:dyDescent="0.25">
      <c r="A281" t="s">
        <v>482</v>
      </c>
      <c r="B281" s="2">
        <v>101.9</v>
      </c>
    </row>
    <row r="282" spans="1:2" x14ac:dyDescent="0.25">
      <c r="A282" t="s">
        <v>483</v>
      </c>
      <c r="B282" s="2">
        <v>104.7</v>
      </c>
    </row>
    <row r="283" spans="1:2" x14ac:dyDescent="0.25">
      <c r="A283" t="s">
        <v>484</v>
      </c>
      <c r="B283" s="2">
        <v>107.3</v>
      </c>
    </row>
    <row r="284" spans="1:2" x14ac:dyDescent="0.25">
      <c r="A284" t="s">
        <v>939</v>
      </c>
      <c r="B284" s="2">
        <v>29.9</v>
      </c>
    </row>
    <row r="285" spans="1:2" x14ac:dyDescent="0.25">
      <c r="A285" t="s">
        <v>312</v>
      </c>
      <c r="B285" s="2">
        <v>8.6999999999999993</v>
      </c>
    </row>
    <row r="286" spans="1:2" x14ac:dyDescent="0.25">
      <c r="A286" t="s">
        <v>313</v>
      </c>
      <c r="B286" s="2">
        <v>10</v>
      </c>
    </row>
    <row r="287" spans="1:2" x14ac:dyDescent="0.25">
      <c r="A287" t="s">
        <v>314</v>
      </c>
      <c r="B287" s="2">
        <v>10.8</v>
      </c>
    </row>
    <row r="288" spans="1:2" x14ac:dyDescent="0.25">
      <c r="A288" t="s">
        <v>347</v>
      </c>
      <c r="B288" s="2">
        <v>37.5</v>
      </c>
    </row>
    <row r="289" spans="1:2" x14ac:dyDescent="0.25">
      <c r="A289" t="s">
        <v>346</v>
      </c>
      <c r="B289" s="2">
        <v>35.700000000000003</v>
      </c>
    </row>
    <row r="290" spans="1:2" x14ac:dyDescent="0.25">
      <c r="A290" t="s">
        <v>507</v>
      </c>
      <c r="B290" s="2">
        <v>19.7</v>
      </c>
    </row>
    <row r="291" spans="1:2" x14ac:dyDescent="0.25">
      <c r="A291" t="s">
        <v>400</v>
      </c>
      <c r="B291" s="2">
        <v>27</v>
      </c>
    </row>
    <row r="292" spans="1:2" x14ac:dyDescent="0.25">
      <c r="A292" t="s">
        <v>415</v>
      </c>
      <c r="B292" s="2">
        <v>597.79999999999995</v>
      </c>
    </row>
    <row r="293" spans="1:2" x14ac:dyDescent="0.25">
      <c r="A293" t="s">
        <v>376</v>
      </c>
      <c r="B293" s="2">
        <v>47.7</v>
      </c>
    </row>
    <row r="294" spans="1:2" x14ac:dyDescent="0.25">
      <c r="A294" t="s">
        <v>159</v>
      </c>
      <c r="B294" s="2">
        <v>51.7</v>
      </c>
    </row>
    <row r="295" spans="1:2" x14ac:dyDescent="0.25">
      <c r="A295" t="s">
        <v>11</v>
      </c>
      <c r="B295" s="2">
        <v>519.1</v>
      </c>
    </row>
    <row r="296" spans="1:2" x14ac:dyDescent="0.25">
      <c r="A296" t="s">
        <v>341</v>
      </c>
      <c r="B296" s="2">
        <v>13.2</v>
      </c>
    </row>
    <row r="297" spans="1:2" x14ac:dyDescent="0.25">
      <c r="A297" t="s">
        <v>64</v>
      </c>
      <c r="B297" s="2">
        <v>8.8000000000000007</v>
      </c>
    </row>
    <row r="298" spans="1:2" x14ac:dyDescent="0.25">
      <c r="A298" t="s">
        <v>340</v>
      </c>
      <c r="B298" s="2">
        <v>7</v>
      </c>
    </row>
    <row r="299" spans="1:2" x14ac:dyDescent="0.25">
      <c r="A299" t="s">
        <v>88</v>
      </c>
      <c r="B299" s="2">
        <v>622.79999999999995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j 7 Q x W X s P 9 h q m A A A A 9 w A A A B I A H A B D b 2 5 m a W c v U G F j a 2 F n Z S 5 4 b W w g o h g A K K A U A A A A A A A A A A A A A A A A A A A A A A A A A A A A h Y 8 x D o I w G I W v Q r r T F i R E y E 8 Z n E w k M S E x r k 2 t 0 A j F 0 G K 5 m 4 N H 8 g p i F H V z f N / 7 h v f u 1 x v k Y 9 t 4 F 9 k b 1 e k M B Z g i T 2 r R H Z S u M j T Y o 7 9 E O Y M t F y d e S W + S t U l H c 8 h Q b e 0 5 J c Q 5 h 9 0 C d 3 1 F Q k o D s i 8 2 p a h l y 9 F H V v 9 l X 2 l j u R Y S M d i 9 x r A Q J z E O k j i K M A U y U y i U / h r h N P j Z / k B Y D Y 0 d e s l M 4 5 d r I H M E 8 j 7 B H l B L A w Q U A A I A C A C P t D F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7 Q x W S i K R 7 g O A A A A E Q A A A B M A H A B G b 3 J t d W x h c y 9 T Z W N 0 a W 9 u M S 5 t I K I Y A C i g F A A A A A A A A A A A A A A A A A A A A A A A A A A A A C t O T S 7 J z M 9 T C I b Q h t Y A U E s B A i 0 A F A A C A A g A j 7 Q x W X s P 9 h q m A A A A 9 w A A A B I A A A A A A A A A A A A A A A A A A A A A A E N v b m Z p Z y 9 Q Y W N r Y W d l L n h t b F B L A Q I t A B Q A A g A I A I + 0 M V k P y u m r p A A A A O k A A A A T A A A A A A A A A A A A A A A A A P I A A A B b Q 2 9 u d G V u d F 9 U e X B l c 1 0 u e G 1 s U E s B A i 0 A F A A C A A g A j 7 Q x W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G Z p 1 c R u v f F O p T L u S R 0 Q L K 4 A A A A A A g A A A A A A A 2 Y A A M A A A A A Q A A A A J / Z u q P / c o 6 w T r D 3 c L W 5 / z w A A A A A E g A A A o A A A A B A A A A B l B g 5 o q w v m 4 + m Y j t y G T O S K U A A A A M 9 8 0 d z T Q X Y a / F c o i F 8 3 K w 9 g i r E z A I s Y Y J G k 6 O u n F Z Y Z h 0 p X n / M u u t 9 E y D D M 8 D l n d 7 B u P 3 + W m P b / U 1 z I C a q k L U M x 0 3 I t s T 4 z u X R 9 s o K w r a a K F A A A A K 5 f o 4 m M t l p z v e R G e U v H L A U H / 7 0 K < / D a t a M a s h u p > 
</file>

<file path=customXml/itemProps1.xml><?xml version="1.0" encoding="utf-8"?>
<ds:datastoreItem xmlns:ds="http://schemas.openxmlformats.org/officeDocument/2006/customXml" ds:itemID="{FB29BF6A-168E-4225-B740-5E9EB5B0A1F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6</vt:i4>
      </vt:variant>
    </vt:vector>
  </HeadingPairs>
  <TitlesOfParts>
    <vt:vector size="13" baseType="lpstr">
      <vt:lpstr>pomembnost postaj</vt:lpstr>
      <vt:lpstr>Pomevnost postaj_kopija</vt:lpstr>
      <vt:lpstr>Strategija za TSI PRM</vt:lpstr>
      <vt:lpstr>Razlika obstoječe_predvideno </vt:lpstr>
      <vt:lpstr>Obstoječe stanje SŽ</vt:lpstr>
      <vt:lpstr>List3</vt:lpstr>
      <vt:lpstr>Stacionaža</vt:lpstr>
      <vt:lpstr>'Obstoječe stanje SŽ'!Področje_tiskanja</vt:lpstr>
      <vt:lpstr>'pomembnost postaj'!Področje_tiskanja</vt:lpstr>
      <vt:lpstr>'Strategija za TSI PRM'!Področje_tiskanja</vt:lpstr>
      <vt:lpstr>'Obstoječe stanje SŽ'!Tiskanje_naslovov</vt:lpstr>
      <vt:lpstr>'pomembnost postaj'!Tiskanje_naslovov</vt:lpstr>
      <vt:lpstr>'Strategija za TSI PRM'!Tiskanje_naslovov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Varešić</dc:creator>
  <cp:lastModifiedBy>Iztok Vatovec</cp:lastModifiedBy>
  <cp:lastPrinted>2024-12-23T11:44:26Z</cp:lastPrinted>
  <dcterms:created xsi:type="dcterms:W3CDTF">2024-09-06T10:35:06Z</dcterms:created>
  <dcterms:modified xsi:type="dcterms:W3CDTF">2025-02-24T09:10:02Z</dcterms:modified>
</cp:coreProperties>
</file>